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IN 2021\Státní závěrečný účet 2021\Tabulková část SZÚ 2021\"/>
    </mc:Choice>
  </mc:AlternateContent>
  <xr:revisionPtr revIDLastSave="0" documentId="13_ncr:1_{CFD2984E-6285-4F4D-9C40-98A1EF0CF331}" xr6:coauthVersionLast="46" xr6:coauthVersionMax="46" xr10:uidLastSave="{00000000-0000-0000-0000-000000000000}"/>
  <bookViews>
    <workbookView xWindow="-120" yWindow="-120" windowWidth="29040" windowHeight="15840" xr2:uid="{4F6950BB-C8F6-4189-8A65-78D3352CF2FD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8" i="1"/>
  <c r="G58" i="1"/>
  <c r="F58" i="1"/>
  <c r="I58" i="1" s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0" i="1"/>
  <c r="H51" i="1" s="1"/>
  <c r="G50" i="1"/>
  <c r="G51" i="1" s="1"/>
  <c r="F50" i="1"/>
  <c r="F51" i="1" s="1"/>
  <c r="E50" i="1"/>
  <c r="E51" i="1" s="1"/>
  <c r="D50" i="1"/>
  <c r="D51" i="1" s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4" i="1"/>
  <c r="H45" i="1" s="1"/>
  <c r="G44" i="1"/>
  <c r="G45" i="1" s="1"/>
  <c r="F44" i="1"/>
  <c r="F45" i="1" s="1"/>
  <c r="E44" i="1"/>
  <c r="E45" i="1" s="1"/>
  <c r="D44" i="1"/>
  <c r="D45" i="1" s="1"/>
  <c r="H42" i="1"/>
  <c r="G42" i="1"/>
  <c r="F42" i="1"/>
  <c r="I42" i="1" s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I39" i="1" s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I30" i="1" s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I27" i="1" s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2" i="1"/>
  <c r="H23" i="1" s="1"/>
  <c r="G22" i="1"/>
  <c r="G23" i="1" s="1"/>
  <c r="F22" i="1"/>
  <c r="F23" i="1" s="1"/>
  <c r="E22" i="1"/>
  <c r="E23" i="1" s="1"/>
  <c r="D22" i="1"/>
  <c r="D23" i="1" s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I16" i="1" s="1"/>
  <c r="E16" i="1"/>
  <c r="D16" i="1"/>
  <c r="H15" i="1"/>
  <c r="G15" i="1"/>
  <c r="F15" i="1"/>
  <c r="E15" i="1"/>
  <c r="D15" i="1"/>
  <c r="H14" i="1"/>
  <c r="G14" i="1"/>
  <c r="F14" i="1"/>
  <c r="I14" i="1" s="1"/>
  <c r="E14" i="1"/>
  <c r="D14" i="1"/>
  <c r="H13" i="1"/>
  <c r="G13" i="1"/>
  <c r="F13" i="1"/>
  <c r="I13" i="1" s="1"/>
  <c r="E13" i="1"/>
  <c r="D13" i="1"/>
  <c r="H12" i="1"/>
  <c r="G12" i="1"/>
  <c r="F12" i="1"/>
  <c r="E12" i="1"/>
  <c r="D12" i="1"/>
  <c r="H11" i="1"/>
  <c r="G11" i="1"/>
  <c r="F11" i="1"/>
  <c r="I11" i="1" s="1"/>
  <c r="E11" i="1"/>
  <c r="D11" i="1"/>
  <c r="H10" i="1"/>
  <c r="G10" i="1"/>
  <c r="F10" i="1"/>
  <c r="E10" i="1"/>
  <c r="D10" i="1"/>
  <c r="I20" i="1" l="1"/>
  <c r="I55" i="1"/>
  <c r="H49" i="1"/>
  <c r="H43" i="1"/>
  <c r="D49" i="1"/>
  <c r="H21" i="1"/>
  <c r="E49" i="1"/>
  <c r="I25" i="1"/>
  <c r="I37" i="1"/>
  <c r="I53" i="1"/>
  <c r="I36" i="1"/>
  <c r="F59" i="1"/>
  <c r="F21" i="1"/>
  <c r="F43" i="1"/>
  <c r="G21" i="1"/>
  <c r="I15" i="1"/>
  <c r="G43" i="1"/>
  <c r="I29" i="1"/>
  <c r="I41" i="1"/>
  <c r="G59" i="1"/>
  <c r="I57" i="1"/>
  <c r="I34" i="1"/>
  <c r="I48" i="1"/>
  <c r="H59" i="1"/>
  <c r="H63" i="1" s="1"/>
  <c r="I18" i="1"/>
  <c r="I32" i="1"/>
  <c r="F49" i="1"/>
  <c r="I61" i="1"/>
  <c r="I35" i="1"/>
  <c r="G49" i="1"/>
  <c r="I28" i="1"/>
  <c r="I40" i="1"/>
  <c r="I56" i="1"/>
  <c r="I19" i="1"/>
  <c r="I33" i="1"/>
  <c r="I47" i="1"/>
  <c r="D21" i="1"/>
  <c r="D63" i="1" s="1"/>
  <c r="I12" i="1"/>
  <c r="D43" i="1"/>
  <c r="I26" i="1"/>
  <c r="I38" i="1"/>
  <c r="D59" i="1"/>
  <c r="I54" i="1"/>
  <c r="E21" i="1"/>
  <c r="I17" i="1"/>
  <c r="E43" i="1"/>
  <c r="I31" i="1"/>
  <c r="E59" i="1"/>
  <c r="I60" i="1"/>
  <c r="I62" i="1" s="1"/>
  <c r="G63" i="1"/>
  <c r="I10" i="1"/>
  <c r="I22" i="1"/>
  <c r="I23" i="1" s="1"/>
  <c r="I24" i="1"/>
  <c r="I44" i="1"/>
  <c r="I45" i="1" s="1"/>
  <c r="I46" i="1"/>
  <c r="I50" i="1"/>
  <c r="I51" i="1" s="1"/>
  <c r="I52" i="1"/>
  <c r="E63" i="1" l="1"/>
  <c r="I49" i="1"/>
  <c r="I21" i="1"/>
  <c r="I43" i="1"/>
  <c r="F63" i="1"/>
  <c r="I59" i="1"/>
  <c r="I63" i="1" s="1"/>
</calcChain>
</file>

<file path=xl/sharedStrings.xml><?xml version="1.0" encoding="utf-8"?>
<sst xmlns="http://schemas.openxmlformats.org/spreadsheetml/2006/main" count="113" uniqueCount="113">
  <si>
    <t>Ústředně řízené PO MZ ztrátové
k 31.12.2021 (v Kč)</t>
  </si>
  <si>
    <t>Fun. tříd.</t>
  </si>
  <si>
    <t>IČO</t>
  </si>
  <si>
    <t>Název organizace</t>
  </si>
  <si>
    <t>Náklady celkem</t>
  </si>
  <si>
    <t>Výnosy celkem</t>
  </si>
  <si>
    <t>Výsledek hospodaření běžného účetního období</t>
  </si>
  <si>
    <t>Nerozdělený zisk, 
neuhrazená ztráta</t>
  </si>
  <si>
    <t>Výsledek hospodaření celkem</t>
  </si>
  <si>
    <t>00064165</t>
  </si>
  <si>
    <t>Všeobecná FN Praha 2</t>
  </si>
  <si>
    <t>00064203</t>
  </si>
  <si>
    <t>FN v Motole</t>
  </si>
  <si>
    <t>00064173</t>
  </si>
  <si>
    <t>FN Královské Vinohrady</t>
  </si>
  <si>
    <t>00669806</t>
  </si>
  <si>
    <t>FN Plzeň</t>
  </si>
  <si>
    <t>00179906</t>
  </si>
  <si>
    <t>FN Hradec Králové</t>
  </si>
  <si>
    <t>00159816</t>
  </si>
  <si>
    <t>FN u sv. Anny v Brně</t>
  </si>
  <si>
    <t>65269705</t>
  </si>
  <si>
    <t>FN Brno</t>
  </si>
  <si>
    <t>00098892</t>
  </si>
  <si>
    <t>FN Olomouc</t>
  </si>
  <si>
    <t>00843989</t>
  </si>
  <si>
    <t>FN Ostrava Poruba</t>
  </si>
  <si>
    <t>00064190</t>
  </si>
  <si>
    <t>Fakultní Thomayerova nemocnice</t>
  </si>
  <si>
    <t>00064211</t>
  </si>
  <si>
    <t>Fakultní nemocnice Bulovka</t>
  </si>
  <si>
    <t>3521</t>
  </si>
  <si>
    <t>Fakultní nemocnice</t>
  </si>
  <si>
    <t>00023884</t>
  </si>
  <si>
    <t>Nemocnice Na Homolce</t>
  </si>
  <si>
    <t>3522</t>
  </si>
  <si>
    <t>Ostatní nemocnice</t>
  </si>
  <si>
    <t>00669784</t>
  </si>
  <si>
    <t>Léčebna TRN Mirošov</t>
  </si>
  <si>
    <t>00064220</t>
  </si>
  <si>
    <t>Psychiatrická nemocnice Bohnice</t>
  </si>
  <si>
    <t>00068691</t>
  </si>
  <si>
    <t>Psychiatrická nemocnice Kosmonosy</t>
  </si>
  <si>
    <t>00583600</t>
  </si>
  <si>
    <t>Psychiatrická léčebna Červený Dvůr</t>
  </si>
  <si>
    <t>00669792</t>
  </si>
  <si>
    <t>Psychiatrická nemocnice Dobřany</t>
  </si>
  <si>
    <t>00673552</t>
  </si>
  <si>
    <t>Psychiatrická nemocnice Horní Beřkovice</t>
  </si>
  <si>
    <t>00179230</t>
  </si>
  <si>
    <t>Psychiatrická nemocnice Havlíčkův Brod</t>
  </si>
  <si>
    <t>00600601</t>
  </si>
  <si>
    <t>Psychiatrická nemocnice Jihlava</t>
  </si>
  <si>
    <t>00160105</t>
  </si>
  <si>
    <t>Psychiatrická nemocnice Brno</t>
  </si>
  <si>
    <t>00851388</t>
  </si>
  <si>
    <t>Psychiatrická nemocnice Marianny Oranžské</t>
  </si>
  <si>
    <t>00843954</t>
  </si>
  <si>
    <t>Psychiatrická léčebna Šternberk</t>
  </si>
  <si>
    <t>00567914</t>
  </si>
  <si>
    <t>Psychiatrická nemocnice v Kroměříži</t>
  </si>
  <si>
    <t>00844004</t>
  </si>
  <si>
    <t>Psychiatrická nemocnice v Opavě</t>
  </si>
  <si>
    <t>00667421</t>
  </si>
  <si>
    <t>Dětská psychiatrická nemocnice Opařany</t>
  </si>
  <si>
    <t>00831034</t>
  </si>
  <si>
    <t>Dětská psychiatrická nemocnice v Lounech</t>
  </si>
  <si>
    <t>00842052</t>
  </si>
  <si>
    <t>Dětská psychiatrická nemocnice Velká Bíteš</t>
  </si>
  <si>
    <t>00068705</t>
  </si>
  <si>
    <t>Rehabilitační ústav Kladruby</t>
  </si>
  <si>
    <t>00601233</t>
  </si>
  <si>
    <t>Rehabilitační ústav Hrabyně</t>
  </si>
  <si>
    <t>00183024</t>
  </si>
  <si>
    <t>Hamzova odborná léčebna</t>
  </si>
  <si>
    <t>3523</t>
  </si>
  <si>
    <t>Odborné léčebné ústavy</t>
  </si>
  <si>
    <t>00883573</t>
  </si>
  <si>
    <t>DLL Lázně Kynžvart</t>
  </si>
  <si>
    <t>3526</t>
  </si>
  <si>
    <t>Lázeňské léčebny</t>
  </si>
  <si>
    <t>ZÚ Ústí nad Labem</t>
  </si>
  <si>
    <t>ZÚ Ostrava</t>
  </si>
  <si>
    <t>SZÚ Praha 10</t>
  </si>
  <si>
    <t>3531</t>
  </si>
  <si>
    <t>Hygienická služba a ochrana veřejného zdraví</t>
  </si>
  <si>
    <t>00023761</t>
  </si>
  <si>
    <t>Endokrinologický ústav Praha 1</t>
  </si>
  <si>
    <t>Specializovaná zdravotní péče</t>
  </si>
  <si>
    <t>00023728</t>
  </si>
  <si>
    <t>Revmatologický ústav Praha 2</t>
  </si>
  <si>
    <t>00023736</t>
  </si>
  <si>
    <t>Ústav hematologie a krevní transfúze Praha 2</t>
  </si>
  <si>
    <t>00023001</t>
  </si>
  <si>
    <t>IKEM Praha 4</t>
  </si>
  <si>
    <t>00023698</t>
  </si>
  <si>
    <t>Ústav pro matku a dítě Praha 4</t>
  </si>
  <si>
    <t>00023752</t>
  </si>
  <si>
    <t>Národní ústav duševního zdraví</t>
  </si>
  <si>
    <t>00209775</t>
  </si>
  <si>
    <t>Centrum kardiovaskulární a transplantační chirurgie</t>
  </si>
  <si>
    <t>00209805</t>
  </si>
  <si>
    <t>Masarykův onkologický ústav Brno</t>
  </si>
  <si>
    <t>Vysoce special. pracoviště a jednoobor. zařízení lůžkové péče</t>
  </si>
  <si>
    <t>00023841</t>
  </si>
  <si>
    <t>Institut postgraduálního vzdělávání ve zdravotnictví</t>
  </si>
  <si>
    <t>00023850</t>
  </si>
  <si>
    <t>Národní centrum ošetřovatelství a nelék. zdr. oborů</t>
  </si>
  <si>
    <t>3592</t>
  </si>
  <si>
    <t>Další vzdělávání prac. ve zdravotnictví</t>
  </si>
  <si>
    <t xml:space="preserve"> PŘÍSPĚVKOVÉ ORGANIZACE CELKEM</t>
  </si>
  <si>
    <t>Výsledek hospodaření ve schvalovacím řízení</t>
  </si>
  <si>
    <t>Tabulka č.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</si>
</sst>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9"/>
      <name val="Tahoma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FFFF"/>
        <bgColor indexed="64"/>
      </patternFill>
    </fill>
    <fill>
      <patternFill patternType="solid">
        <fgColor rgb="FFFEF1E8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rgb="FFE5E2D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0070C0"/>
      </right>
      <top/>
      <bottom style="hair">
        <color rgb="FF0070C0"/>
      </bottom>
      <diagonal/>
    </border>
    <border>
      <left style="hair">
        <color rgb="FFF9A45D"/>
      </left>
      <right style="medium">
        <color rgb="FFC00000"/>
      </right>
      <top style="hair">
        <color rgb="FFF9A45D"/>
      </top>
      <bottom style="hair">
        <color rgb="FFF9A45D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C00000"/>
      </right>
      <top style="hair">
        <color rgb="FFF9A45D"/>
      </top>
      <bottom style="hair">
        <color rgb="FFF9A45D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3" fontId="7" fillId="0" borderId="16" xfId="0" quotePrefix="1" applyNumberFormat="1" applyFont="1" applyBorder="1"/>
    <xf numFmtId="3" fontId="7" fillId="0" borderId="17" xfId="0" quotePrefix="1" applyNumberFormat="1" applyFont="1" applyBorder="1"/>
    <xf numFmtId="3" fontId="7" fillId="0" borderId="18" xfId="0" quotePrefix="1" applyNumberFormat="1" applyFont="1" applyBorder="1"/>
    <xf numFmtId="3" fontId="7" fillId="0" borderId="19" xfId="0" quotePrefix="1" applyNumberFormat="1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7" fillId="0" borderId="22" xfId="0" quotePrefix="1" applyNumberFormat="1" applyFont="1" applyBorder="1"/>
    <xf numFmtId="3" fontId="7" fillId="0" borderId="23" xfId="0" quotePrefix="1" applyNumberFormat="1" applyFont="1" applyBorder="1"/>
    <xf numFmtId="3" fontId="7" fillId="0" borderId="24" xfId="0" quotePrefix="1" applyNumberFormat="1" applyFont="1" applyBorder="1"/>
    <xf numFmtId="3" fontId="7" fillId="0" borderId="25" xfId="0" quotePrefix="1" applyNumberFormat="1" applyFont="1" applyBorder="1"/>
    <xf numFmtId="49" fontId="6" fillId="0" borderId="21" xfId="0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/>
    <xf numFmtId="0" fontId="6" fillId="4" borderId="15" xfId="0" applyFont="1" applyFill="1" applyBorder="1" applyAlignment="1">
      <alignment horizontal="left"/>
    </xf>
    <xf numFmtId="3" fontId="9" fillId="4" borderId="22" xfId="0" quotePrefix="1" applyNumberFormat="1" applyFont="1" applyFill="1" applyBorder="1"/>
    <xf numFmtId="3" fontId="9" fillId="4" borderId="24" xfId="0" quotePrefix="1" applyNumberFormat="1" applyFont="1" applyFill="1" applyBorder="1"/>
    <xf numFmtId="3" fontId="9" fillId="4" borderId="26" xfId="0" quotePrefix="1" applyNumberFormat="1" applyFont="1" applyFill="1" applyBorder="1"/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3" fontId="7" fillId="0" borderId="29" xfId="0" quotePrefix="1" applyNumberFormat="1" applyFont="1" applyBorder="1"/>
    <xf numFmtId="3" fontId="9" fillId="4" borderId="30" xfId="0" quotePrefix="1" applyNumberFormat="1" applyFont="1" applyFill="1" applyBorder="1"/>
    <xf numFmtId="3" fontId="7" fillId="4" borderId="22" xfId="0" quotePrefix="1" applyNumberFormat="1" applyFont="1" applyFill="1" applyBorder="1"/>
    <xf numFmtId="3" fontId="7" fillId="4" borderId="24" xfId="0" quotePrefix="1" applyNumberFormat="1" applyFont="1" applyFill="1" applyBorder="1"/>
    <xf numFmtId="3" fontId="7" fillId="4" borderId="26" xfId="0" quotePrefix="1" applyNumberFormat="1" applyFont="1" applyFill="1" applyBorder="1"/>
    <xf numFmtId="3" fontId="7" fillId="0" borderId="26" xfId="0" quotePrefix="1" applyNumberFormat="1" applyFont="1" applyBorder="1"/>
    <xf numFmtId="0" fontId="8" fillId="4" borderId="15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3" fontId="7" fillId="0" borderId="32" xfId="0" quotePrefix="1" applyNumberFormat="1" applyFont="1" applyBorder="1"/>
    <xf numFmtId="3" fontId="7" fillId="0" borderId="33" xfId="0" quotePrefix="1" applyNumberFormat="1" applyFont="1" applyBorder="1"/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/>
    <xf numFmtId="0" fontId="6" fillId="4" borderId="36" xfId="0" applyFont="1" applyFill="1" applyBorder="1" applyAlignment="1">
      <alignment horizontal="left"/>
    </xf>
    <xf numFmtId="3" fontId="9" fillId="4" borderId="37" xfId="0" quotePrefix="1" applyNumberFormat="1" applyFont="1" applyFill="1" applyBorder="1"/>
    <xf numFmtId="3" fontId="9" fillId="4" borderId="38" xfId="0" quotePrefix="1" applyNumberFormat="1" applyFont="1" applyFill="1" applyBorder="1"/>
    <xf numFmtId="3" fontId="9" fillId="4" borderId="39" xfId="0" quotePrefix="1" applyNumberFormat="1" applyFont="1" applyFill="1" applyBorder="1"/>
    <xf numFmtId="3" fontId="8" fillId="4" borderId="42" xfId="0" quotePrefix="1" applyNumberFormat="1" applyFont="1" applyFill="1" applyBorder="1"/>
    <xf numFmtId="3" fontId="8" fillId="4" borderId="43" xfId="0" quotePrefix="1" applyNumberFormat="1" applyFont="1" applyFill="1" applyBorder="1"/>
    <xf numFmtId="3" fontId="8" fillId="4" borderId="44" xfId="0" quotePrefix="1" applyNumberFormat="1" applyFont="1" applyFill="1" applyBorder="1"/>
    <xf numFmtId="0" fontId="10" fillId="0" borderId="4" xfId="1" applyBorder="1" applyAlignment="1">
      <alignment horizontal="center"/>
    </xf>
    <xf numFmtId="49" fontId="11" fillId="4" borderId="9" xfId="0" applyNumberFormat="1" applyFont="1" applyFill="1" applyBorder="1" applyAlignment="1">
      <alignment horizontal="left" vertical="center"/>
    </xf>
    <xf numFmtId="49" fontId="11" fillId="4" borderId="40" xfId="0" applyNumberFormat="1" applyFont="1" applyFill="1" applyBorder="1" applyAlignment="1">
      <alignment horizontal="left" vertical="center"/>
    </xf>
    <xf numFmtId="0" fontId="10" fillId="4" borderId="4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5" borderId="12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2">
    <cellStyle name="Normální" xfId="0" builtinId="0"/>
    <cellStyle name="normální_UCET2003" xfId="1" xr:uid="{8FB8B41C-E24F-442A-9FAD-F08CB124EB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lotovaa\AppData\Local\Microsoft\Windows\INetCache\Content.Outlook\VV8ONA3F\Zdrav-2021-12-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vaha"/>
      <sheetName val="Výsledovka"/>
      <sheetName val="Příloha"/>
      <sheetName val="Zaměstnanost"/>
      <sheetName val="Hospodářský výsledek"/>
      <sheetName val="Náklady"/>
      <sheetName val="Výnosy"/>
      <sheetName val="Výsledovka dle druhů činnosti"/>
      <sheetName val="Hosp. výsl. dle druhu činnosti"/>
      <sheetName val="Pohledávky"/>
      <sheetName val="Závazky"/>
      <sheetName val="Výpomoci a půjčky"/>
      <sheetName val="Ztrátové"/>
      <sheetName val="Ztrátové celkem"/>
    </sheetNames>
    <sheetDataSet>
      <sheetData sheetId="0">
        <row r="9">
          <cell r="DX9">
            <v>-508381404.04000002</v>
          </cell>
        </row>
        <row r="10">
          <cell r="DX10">
            <v>-1372134503.1400001</v>
          </cell>
        </row>
        <row r="18">
          <cell r="DX18">
            <v>-55638778.490000002</v>
          </cell>
        </row>
        <row r="19">
          <cell r="DX19">
            <v>-115815575.39</v>
          </cell>
        </row>
        <row r="26">
          <cell r="DX26">
            <v>-13048734.27</v>
          </cell>
        </row>
        <row r="49">
          <cell r="DX49">
            <v>-69295204.879999995</v>
          </cell>
        </row>
        <row r="50">
          <cell r="DX50">
            <v>-29391390.41</v>
          </cell>
        </row>
        <row r="51">
          <cell r="DX51">
            <v>-26836052.399999999</v>
          </cell>
        </row>
        <row r="61">
          <cell r="DX61">
            <v>-22279542.629999999</v>
          </cell>
        </row>
      </sheetData>
      <sheetData sheetId="1">
        <row r="9">
          <cell r="D9">
            <v>12105596275.539999</v>
          </cell>
          <cell r="BI9">
            <v>12157299611.929998</v>
          </cell>
          <cell r="DE9">
            <v>51703336.38999939</v>
          </cell>
        </row>
        <row r="10">
          <cell r="D10">
            <v>14171748226.739998</v>
          </cell>
          <cell r="BI10">
            <v>14230289160.509998</v>
          </cell>
          <cell r="DE10">
            <v>58540933.770000458</v>
          </cell>
        </row>
        <row r="11">
          <cell r="D11">
            <v>6652255582.9700003</v>
          </cell>
          <cell r="BI11">
            <v>7379458159.5400009</v>
          </cell>
          <cell r="DE11">
            <v>727202576.57000065</v>
          </cell>
        </row>
        <row r="12">
          <cell r="D12">
            <v>9398715248.7700024</v>
          </cell>
          <cell r="BI12">
            <v>9753916901.8199997</v>
          </cell>
          <cell r="DE12">
            <v>355201653.04999733</v>
          </cell>
        </row>
        <row r="13">
          <cell r="D13">
            <v>9356099306.7199993</v>
          </cell>
          <cell r="BI13">
            <v>9624378216.3199978</v>
          </cell>
          <cell r="DE13">
            <v>268278909.59999847</v>
          </cell>
        </row>
        <row r="14">
          <cell r="D14">
            <v>6543275202.7699966</v>
          </cell>
          <cell r="BI14">
            <v>6846295312.8000002</v>
          </cell>
          <cell r="DE14">
            <v>303020110.03000355</v>
          </cell>
        </row>
        <row r="15">
          <cell r="D15">
            <v>12763248154</v>
          </cell>
          <cell r="BI15">
            <v>12889937626.82</v>
          </cell>
          <cell r="DE15">
            <v>126689472.81999969</v>
          </cell>
        </row>
        <row r="16">
          <cell r="D16">
            <v>9211483570.5400009</v>
          </cell>
          <cell r="BI16">
            <v>9646192229.7600002</v>
          </cell>
          <cell r="DE16">
            <v>434708659.21999931</v>
          </cell>
        </row>
        <row r="17">
          <cell r="D17">
            <v>8764901554.7099991</v>
          </cell>
          <cell r="BI17">
            <v>8962864126.5899982</v>
          </cell>
          <cell r="DE17">
            <v>197962571.87999916</v>
          </cell>
        </row>
        <row r="18">
          <cell r="D18">
            <v>4897834613.5000019</v>
          </cell>
          <cell r="BI18">
            <v>4898635133.3900003</v>
          </cell>
          <cell r="DE18">
            <v>800519.88999843597</v>
          </cell>
        </row>
        <row r="19">
          <cell r="D19">
            <v>5003350120.8900003</v>
          </cell>
          <cell r="BI19">
            <v>5073584826.7799988</v>
          </cell>
          <cell r="DE19">
            <v>70234705.889998436</v>
          </cell>
        </row>
        <row r="21">
          <cell r="D21">
            <v>4163031512.2399993</v>
          </cell>
          <cell r="BI21">
            <v>4698953170.1499996</v>
          </cell>
          <cell r="DE21">
            <v>535921657.91000032</v>
          </cell>
        </row>
        <row r="23">
          <cell r="D23">
            <v>117749364.73999999</v>
          </cell>
          <cell r="BI23">
            <v>136671381.93000001</v>
          </cell>
          <cell r="DE23">
            <v>18922017.190000013</v>
          </cell>
        </row>
        <row r="24">
          <cell r="D24">
            <v>1556994644.9800003</v>
          </cell>
          <cell r="BI24">
            <v>1649577078.0000002</v>
          </cell>
          <cell r="DE24">
            <v>92582433.019999981</v>
          </cell>
        </row>
        <row r="25">
          <cell r="D25">
            <v>598485482.16999996</v>
          </cell>
          <cell r="BI25">
            <v>598579231.64999998</v>
          </cell>
          <cell r="DE25">
            <v>93749.480000019073</v>
          </cell>
        </row>
        <row r="26">
          <cell r="D26">
            <v>102492466.07000001</v>
          </cell>
          <cell r="BI26">
            <v>113178584.86</v>
          </cell>
          <cell r="DE26">
            <v>10686118.789999992</v>
          </cell>
        </row>
        <row r="27">
          <cell r="D27">
            <v>1240944857.7999997</v>
          </cell>
          <cell r="BI27">
            <v>1282878997.9299996</v>
          </cell>
          <cell r="DE27">
            <v>41934140.129999876</v>
          </cell>
        </row>
        <row r="28">
          <cell r="D28">
            <v>548100627.63</v>
          </cell>
          <cell r="BI28">
            <v>553784164.87</v>
          </cell>
          <cell r="DE28">
            <v>5683537.2400000095</v>
          </cell>
        </row>
        <row r="29">
          <cell r="D29">
            <v>688929581.30999994</v>
          </cell>
          <cell r="BI29">
            <v>690871138.26999998</v>
          </cell>
          <cell r="DE29">
            <v>1941556.9600000381</v>
          </cell>
        </row>
        <row r="30">
          <cell r="D30">
            <v>481485548.39999998</v>
          </cell>
          <cell r="BI30">
            <v>481990422.0200001</v>
          </cell>
          <cell r="DE30">
            <v>504873.62000012398</v>
          </cell>
        </row>
        <row r="31">
          <cell r="D31">
            <v>716694781.59999979</v>
          </cell>
          <cell r="BI31">
            <v>692246351.83999991</v>
          </cell>
          <cell r="DE31">
            <v>-24448429.759999871</v>
          </cell>
        </row>
        <row r="32">
          <cell r="D32">
            <v>124917304.95999999</v>
          </cell>
          <cell r="BI32">
            <v>137763844.38999999</v>
          </cell>
          <cell r="DE32">
            <v>12846539.429999992</v>
          </cell>
        </row>
        <row r="33">
          <cell r="D33">
            <v>475650220.73000002</v>
          </cell>
          <cell r="BI33">
            <v>475711026.19</v>
          </cell>
          <cell r="DE33">
            <v>60805.459999978542</v>
          </cell>
        </row>
        <row r="34">
          <cell r="D34">
            <v>798498728.13999999</v>
          </cell>
          <cell r="BI34">
            <v>849912056.49999988</v>
          </cell>
          <cell r="DE34">
            <v>51413328.359999895</v>
          </cell>
        </row>
        <row r="35">
          <cell r="D35">
            <v>803551420.75999987</v>
          </cell>
          <cell r="BI35">
            <v>804211162.18000007</v>
          </cell>
          <cell r="DE35">
            <v>659741.4200001955</v>
          </cell>
        </row>
        <row r="36">
          <cell r="D36">
            <v>101042885.19999999</v>
          </cell>
          <cell r="BI36">
            <v>104388500.15000001</v>
          </cell>
          <cell r="DE36">
            <v>3345614.9500000179</v>
          </cell>
        </row>
        <row r="37">
          <cell r="D37">
            <v>50973392.149999999</v>
          </cell>
          <cell r="BI37">
            <v>54896148.259999998</v>
          </cell>
          <cell r="DE37">
            <v>3922756.1099999994</v>
          </cell>
        </row>
        <row r="38">
          <cell r="D38">
            <v>58380941.529999994</v>
          </cell>
          <cell r="BI38">
            <v>64918493.309999995</v>
          </cell>
          <cell r="DE38">
            <v>6537551.7800000012</v>
          </cell>
        </row>
        <row r="39">
          <cell r="D39">
            <v>354524060.58999997</v>
          </cell>
          <cell r="BI39">
            <v>370311025.29000002</v>
          </cell>
          <cell r="DE39">
            <v>15786964.700000048</v>
          </cell>
        </row>
        <row r="40">
          <cell r="D40">
            <v>367607655.11000001</v>
          </cell>
          <cell r="BI40">
            <v>371876544.70999998</v>
          </cell>
          <cell r="DE40">
            <v>4268889.5999999642</v>
          </cell>
        </row>
        <row r="41">
          <cell r="D41">
            <v>559640381.60000002</v>
          </cell>
          <cell r="BI41">
            <v>562137839.56999993</v>
          </cell>
          <cell r="DE41">
            <v>2497457.9699999094</v>
          </cell>
        </row>
        <row r="43">
          <cell r="D43">
            <v>149003585.21000001</v>
          </cell>
          <cell r="BI43">
            <v>149289541.87</v>
          </cell>
          <cell r="DE43">
            <v>285956.65999999642</v>
          </cell>
        </row>
        <row r="45">
          <cell r="D45">
            <v>495135919.69000006</v>
          </cell>
          <cell r="BI45">
            <v>432099110.24999994</v>
          </cell>
          <cell r="DE45">
            <v>-63036809.440000117</v>
          </cell>
        </row>
        <row r="46">
          <cell r="D46">
            <v>782987314.27999997</v>
          </cell>
          <cell r="BI46">
            <v>824795388.61000001</v>
          </cell>
          <cell r="DE46">
            <v>41808074.330000043</v>
          </cell>
        </row>
        <row r="47">
          <cell r="D47">
            <v>579294869.0200001</v>
          </cell>
          <cell r="BI47">
            <v>599888327.51999998</v>
          </cell>
          <cell r="DE47">
            <v>20593458.499999881</v>
          </cell>
        </row>
        <row r="49">
          <cell r="D49">
            <v>166435671.90000001</v>
          </cell>
          <cell r="BI49">
            <v>167972036.02999997</v>
          </cell>
          <cell r="DE49">
            <v>1536364.1299999654</v>
          </cell>
        </row>
        <row r="51">
          <cell r="D51">
            <v>806630486.29999995</v>
          </cell>
          <cell r="BI51">
            <v>825839945.75999987</v>
          </cell>
          <cell r="DE51">
            <v>19209459.459999919</v>
          </cell>
        </row>
        <row r="52">
          <cell r="D52">
            <v>1777521680.7</v>
          </cell>
          <cell r="BI52">
            <v>1898287353.99</v>
          </cell>
          <cell r="DE52">
            <v>120765673.28999996</v>
          </cell>
        </row>
        <row r="53">
          <cell r="D53">
            <v>5106879352.7999992</v>
          </cell>
          <cell r="BI53">
            <v>5377460764.5800009</v>
          </cell>
          <cell r="DE53">
            <v>270581411.78000164</v>
          </cell>
        </row>
        <row r="54">
          <cell r="D54">
            <v>1101260665.5999999</v>
          </cell>
          <cell r="BI54">
            <v>1123522504.1100001</v>
          </cell>
          <cell r="DE54">
            <v>22261838.510000229</v>
          </cell>
        </row>
        <row r="55">
          <cell r="D55">
            <v>379355086.46000004</v>
          </cell>
          <cell r="BI55">
            <v>377804450.15000004</v>
          </cell>
          <cell r="DE55">
            <v>-1550636.3100000024</v>
          </cell>
        </row>
        <row r="56">
          <cell r="D56">
            <v>1040558126.45</v>
          </cell>
          <cell r="BI56">
            <v>1165686232.9700003</v>
          </cell>
          <cell r="DE56">
            <v>125128106.52000022</v>
          </cell>
        </row>
        <row r="57">
          <cell r="D57">
            <v>2430370832.7900004</v>
          </cell>
          <cell r="BI57">
            <v>2547697940.1900001</v>
          </cell>
          <cell r="DE57">
            <v>117327107.39999962</v>
          </cell>
        </row>
        <row r="59">
          <cell r="D59">
            <v>175123497.07999998</v>
          </cell>
          <cell r="BI59">
            <v>175173234.45999998</v>
          </cell>
          <cell r="DE59">
            <v>49737.379999995232</v>
          </cell>
        </row>
        <row r="60">
          <cell r="D60">
            <v>98474415.560000002</v>
          </cell>
          <cell r="BI60">
            <v>100913673.64</v>
          </cell>
          <cell r="DE60">
            <v>2439258.0799999982</v>
          </cell>
        </row>
        <row r="61">
          <cell r="D61">
            <v>273597912.6400001</v>
          </cell>
          <cell r="BI61">
            <v>276086908.10000002</v>
          </cell>
          <cell r="DE61">
            <v>2488995.4599999189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2FFB-FA13-4B91-8205-BE467CE2C621}">
  <sheetPr>
    <pageSetUpPr fitToPage="1"/>
  </sheetPr>
  <dimension ref="A1:I63"/>
  <sheetViews>
    <sheetView tabSelected="1" workbookViewId="0">
      <selection activeCell="I1" sqref="I1"/>
    </sheetView>
  </sheetViews>
  <sheetFormatPr defaultRowHeight="15" x14ac:dyDescent="0.25"/>
  <cols>
    <col min="1" max="1" width="6.5703125" customWidth="1"/>
    <col min="2" max="2" width="10.5703125" customWidth="1"/>
    <col min="3" max="3" width="42.5703125" customWidth="1"/>
    <col min="4" max="4" width="13" customWidth="1"/>
    <col min="5" max="5" width="12.140625" customWidth="1"/>
    <col min="6" max="6" width="11.42578125" customWidth="1"/>
    <col min="7" max="7" width="10.5703125" customWidth="1"/>
    <col min="8" max="8" width="10.42578125" customWidth="1"/>
    <col min="9" max="9" width="11.28515625" customWidth="1"/>
  </cols>
  <sheetData>
    <row r="1" spans="1:9" ht="40.5" customHeight="1" thickBot="1" x14ac:dyDescent="0.35">
      <c r="I1" s="66" t="s">
        <v>112</v>
      </c>
    </row>
    <row r="2" spans="1:9" x14ac:dyDescent="0.25">
      <c r="A2" s="46" t="s">
        <v>0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9"/>
      <c r="B3" s="50"/>
      <c r="C3" s="50"/>
      <c r="D3" s="50"/>
      <c r="E3" s="50"/>
      <c r="F3" s="50"/>
      <c r="G3" s="50"/>
      <c r="H3" s="50"/>
      <c r="I3" s="51"/>
    </row>
    <row r="4" spans="1:9" x14ac:dyDescent="0.25">
      <c r="A4" s="49"/>
      <c r="B4" s="50"/>
      <c r="C4" s="50"/>
      <c r="D4" s="50"/>
      <c r="E4" s="50"/>
      <c r="F4" s="50"/>
      <c r="G4" s="50"/>
      <c r="H4" s="50"/>
      <c r="I4" s="51"/>
    </row>
    <row r="5" spans="1:9" ht="15.75" thickBot="1" x14ac:dyDescent="0.3">
      <c r="A5" s="52"/>
      <c r="B5" s="53"/>
      <c r="C5" s="53"/>
      <c r="D5" s="53"/>
      <c r="E5" s="53"/>
      <c r="F5" s="53"/>
      <c r="G5" s="53"/>
      <c r="H5" s="53"/>
      <c r="I5" s="54"/>
    </row>
    <row r="6" spans="1:9" ht="15.75" thickBot="1" x14ac:dyDescent="0.3">
      <c r="A6" s="55" t="s">
        <v>1</v>
      </c>
      <c r="B6" s="57" t="s">
        <v>2</v>
      </c>
      <c r="C6" s="59" t="s">
        <v>3</v>
      </c>
      <c r="D6" s="61" t="s">
        <v>4</v>
      </c>
      <c r="E6" s="63" t="s">
        <v>5</v>
      </c>
      <c r="F6" s="64" t="s">
        <v>6</v>
      </c>
      <c r="G6" s="64" t="s">
        <v>111</v>
      </c>
      <c r="H6" s="63" t="s">
        <v>7</v>
      </c>
      <c r="I6" s="61" t="s">
        <v>8</v>
      </c>
    </row>
    <row r="7" spans="1:9" ht="15.75" thickBot="1" x14ac:dyDescent="0.3">
      <c r="A7" s="56"/>
      <c r="B7" s="58"/>
      <c r="C7" s="60"/>
      <c r="D7" s="62"/>
      <c r="E7" s="63"/>
      <c r="F7" s="64"/>
      <c r="G7" s="64"/>
      <c r="H7" s="65"/>
      <c r="I7" s="61"/>
    </row>
    <row r="8" spans="1:9" ht="15.75" thickBot="1" x14ac:dyDescent="0.3">
      <c r="A8" s="56"/>
      <c r="B8" s="58"/>
      <c r="C8" s="60"/>
      <c r="D8" s="62"/>
      <c r="E8" s="63"/>
      <c r="F8" s="64"/>
      <c r="G8" s="64"/>
      <c r="H8" s="65"/>
      <c r="I8" s="61"/>
    </row>
    <row r="9" spans="1:9" ht="15.75" thickBot="1" x14ac:dyDescent="0.3">
      <c r="A9" s="56"/>
      <c r="B9" s="58"/>
      <c r="C9" s="60"/>
      <c r="D9" s="62"/>
      <c r="E9" s="63"/>
      <c r="F9" s="64"/>
      <c r="G9" s="64"/>
      <c r="H9" s="65"/>
      <c r="I9" s="61"/>
    </row>
    <row r="10" spans="1:9" x14ac:dyDescent="0.25">
      <c r="A10" s="1">
        <v>1</v>
      </c>
      <c r="B10" s="2" t="s">
        <v>9</v>
      </c>
      <c r="C10" s="3" t="s">
        <v>10</v>
      </c>
      <c r="D10" s="4">
        <f>IF([1]Výsledovka!DE9&lt;0,[1]Výsledovka!D9,0)</f>
        <v>0</v>
      </c>
      <c r="E10" s="5">
        <f>IF([1]Výsledovka!DE9&lt;0,[1]Výsledovka!BI9,0)</f>
        <v>0</v>
      </c>
      <c r="F10" s="6">
        <f>IF([1]Výsledovka!DE9&lt;0,[1]Výsledovka!DE9,0)</f>
        <v>0</v>
      </c>
      <c r="G10" s="5">
        <f>IF([1]Výsledovka!DE9&lt;0,[1]Rozvaha!DW9,0)</f>
        <v>0</v>
      </c>
      <c r="H10" s="5">
        <f>IF([1]Výsledovka!DE9&lt;0,[1]Rozvaha!DX9,0)</f>
        <v>0</v>
      </c>
      <c r="I10" s="7">
        <f>F10+G10+H10</f>
        <v>0</v>
      </c>
    </row>
    <row r="11" spans="1:9" x14ac:dyDescent="0.25">
      <c r="A11" s="8">
        <v>2</v>
      </c>
      <c r="B11" s="9" t="s">
        <v>11</v>
      </c>
      <c r="C11" s="3" t="s">
        <v>12</v>
      </c>
      <c r="D11" s="10">
        <f>IF([1]Výsledovka!DE10&lt;0,[1]Výsledovka!D10,0)</f>
        <v>0</v>
      </c>
      <c r="E11" s="11">
        <f>IF([1]Výsledovka!DE10&lt;0,[1]Výsledovka!BI10,0)</f>
        <v>0</v>
      </c>
      <c r="F11" s="12">
        <f>IF([1]Výsledovka!DE10&lt;0,[1]Výsledovka!DE10,0)</f>
        <v>0</v>
      </c>
      <c r="G11" s="11">
        <f>IF([1]Výsledovka!DE10&lt;0,[1]Rozvaha!DW10,0)</f>
        <v>0</v>
      </c>
      <c r="H11" s="11">
        <f>IF([1]Výsledovka!DE10&lt;0,[1]Rozvaha!DX10,0)</f>
        <v>0</v>
      </c>
      <c r="I11" s="13">
        <f t="shared" ref="I11:I20" si="0">F11+G11+H11</f>
        <v>0</v>
      </c>
    </row>
    <row r="12" spans="1:9" x14ac:dyDescent="0.25">
      <c r="A12" s="8">
        <v>3</v>
      </c>
      <c r="B12" s="9" t="s">
        <v>13</v>
      </c>
      <c r="C12" s="3" t="s">
        <v>14</v>
      </c>
      <c r="D12" s="10">
        <f>IF([1]Výsledovka!DE11&lt;0,[1]Výsledovka!D11,0)</f>
        <v>0</v>
      </c>
      <c r="E12" s="11">
        <f>IF([1]Výsledovka!DE11&lt;0,[1]Výsledovka!BI11,0)</f>
        <v>0</v>
      </c>
      <c r="F12" s="12">
        <f>IF([1]Výsledovka!DE11&lt;0,[1]Výsledovka!DE11,0)</f>
        <v>0</v>
      </c>
      <c r="G12" s="11">
        <f>IF([1]Výsledovka!DE11&lt;0,[1]Rozvaha!DW11,0)</f>
        <v>0</v>
      </c>
      <c r="H12" s="11">
        <f>IF([1]Výsledovka!DE11&lt;0,[1]Rozvaha!DX11,0)</f>
        <v>0</v>
      </c>
      <c r="I12" s="13">
        <f t="shared" si="0"/>
        <v>0</v>
      </c>
    </row>
    <row r="13" spans="1:9" x14ac:dyDescent="0.25">
      <c r="A13" s="8">
        <v>4</v>
      </c>
      <c r="B13" s="9" t="s">
        <v>15</v>
      </c>
      <c r="C13" s="3" t="s">
        <v>16</v>
      </c>
      <c r="D13" s="10">
        <f>IF([1]Výsledovka!DE12&lt;0,[1]Výsledovka!D12,0)</f>
        <v>0</v>
      </c>
      <c r="E13" s="11">
        <f>IF([1]Výsledovka!DE12&lt;0,[1]Výsledovka!BI12,0)</f>
        <v>0</v>
      </c>
      <c r="F13" s="12">
        <f>IF([1]Výsledovka!DE12&lt;0,[1]Výsledovka!DE12,0)</f>
        <v>0</v>
      </c>
      <c r="G13" s="11">
        <f>IF([1]Výsledovka!DE12&lt;0,[1]Rozvaha!DW12,0)</f>
        <v>0</v>
      </c>
      <c r="H13" s="11">
        <f>IF([1]Výsledovka!DE12&lt;0,[1]Rozvaha!DX12,0)</f>
        <v>0</v>
      </c>
      <c r="I13" s="13">
        <f t="shared" si="0"/>
        <v>0</v>
      </c>
    </row>
    <row r="14" spans="1:9" x14ac:dyDescent="0.25">
      <c r="A14" s="8">
        <v>5</v>
      </c>
      <c r="B14" s="9" t="s">
        <v>17</v>
      </c>
      <c r="C14" s="3" t="s">
        <v>18</v>
      </c>
      <c r="D14" s="10">
        <f>IF([1]Výsledovka!DE13&lt;0,[1]Výsledovka!D13,0)</f>
        <v>0</v>
      </c>
      <c r="E14" s="11">
        <f>IF([1]Výsledovka!DE13&lt;0,[1]Výsledovka!BI13,0)</f>
        <v>0</v>
      </c>
      <c r="F14" s="12">
        <f>IF([1]Výsledovka!DE13&lt;0,[1]Výsledovka!DE13,0)</f>
        <v>0</v>
      </c>
      <c r="G14" s="11">
        <f>IF([1]Výsledovka!DE13&lt;0,[1]Rozvaha!DW13,0)</f>
        <v>0</v>
      </c>
      <c r="H14" s="11">
        <f>IF([1]Výsledovka!DE13&lt;0,[1]Rozvaha!DX13,0)</f>
        <v>0</v>
      </c>
      <c r="I14" s="13">
        <f t="shared" si="0"/>
        <v>0</v>
      </c>
    </row>
    <row r="15" spans="1:9" x14ac:dyDescent="0.25">
      <c r="A15" s="8">
        <v>6</v>
      </c>
      <c r="B15" s="9" t="s">
        <v>19</v>
      </c>
      <c r="C15" s="3" t="s">
        <v>20</v>
      </c>
      <c r="D15" s="10">
        <f>IF([1]Výsledovka!DE14&lt;0,[1]Výsledovka!D14,0)</f>
        <v>0</v>
      </c>
      <c r="E15" s="11">
        <f>IF([1]Výsledovka!DE14&lt;0,[1]Výsledovka!BI14,0)</f>
        <v>0</v>
      </c>
      <c r="F15" s="12">
        <f>IF([1]Výsledovka!DE14&lt;0,[1]Výsledovka!DE14,0)</f>
        <v>0</v>
      </c>
      <c r="G15" s="11">
        <f>IF([1]Výsledovka!DE14&lt;0,[1]Rozvaha!DW14,0)</f>
        <v>0</v>
      </c>
      <c r="H15" s="11">
        <f>IF([1]Výsledovka!DE14&lt;0,[1]Rozvaha!DX14,0)</f>
        <v>0</v>
      </c>
      <c r="I15" s="13">
        <f t="shared" si="0"/>
        <v>0</v>
      </c>
    </row>
    <row r="16" spans="1:9" x14ac:dyDescent="0.25">
      <c r="A16" s="8">
        <v>7</v>
      </c>
      <c r="B16" s="9" t="s">
        <v>21</v>
      </c>
      <c r="C16" s="3" t="s">
        <v>22</v>
      </c>
      <c r="D16" s="10">
        <f>IF([1]Výsledovka!DE15&lt;0,[1]Výsledovka!D15,0)</f>
        <v>0</v>
      </c>
      <c r="E16" s="11">
        <f>IF([1]Výsledovka!DE15&lt;0,[1]Výsledovka!BI15,0)</f>
        <v>0</v>
      </c>
      <c r="F16" s="12">
        <f>IF([1]Výsledovka!DE15&lt;0,[1]Výsledovka!DE15,0)</f>
        <v>0</v>
      </c>
      <c r="G16" s="11">
        <f>IF([1]Výsledovka!DE15&lt;0,[1]Rozvaha!DW15,0)</f>
        <v>0</v>
      </c>
      <c r="H16" s="11">
        <f>IF([1]Výsledovka!DE15&lt;0,[1]Rozvaha!DX15,0)</f>
        <v>0</v>
      </c>
      <c r="I16" s="13">
        <f t="shared" si="0"/>
        <v>0</v>
      </c>
    </row>
    <row r="17" spans="1:9" x14ac:dyDescent="0.25">
      <c r="A17" s="8">
        <v>8</v>
      </c>
      <c r="B17" s="9" t="s">
        <v>23</v>
      </c>
      <c r="C17" s="3" t="s">
        <v>24</v>
      </c>
      <c r="D17" s="10">
        <f>IF([1]Výsledovka!DE16&lt;0,[1]Výsledovka!D16,0)</f>
        <v>0</v>
      </c>
      <c r="E17" s="11">
        <f>IF([1]Výsledovka!DE16&lt;0,[1]Výsledovka!BI16,0)</f>
        <v>0</v>
      </c>
      <c r="F17" s="12">
        <f>IF([1]Výsledovka!DE16&lt;0,[1]Výsledovka!DE16,0)</f>
        <v>0</v>
      </c>
      <c r="G17" s="11">
        <f>IF([1]Výsledovka!DE16&lt;0,[1]Rozvaha!DW16,0)</f>
        <v>0</v>
      </c>
      <c r="H17" s="11">
        <f>IF([1]Výsledovka!DE16&lt;0,[1]Rozvaha!DX16,0)</f>
        <v>0</v>
      </c>
      <c r="I17" s="13">
        <f>F17+G17+H17</f>
        <v>0</v>
      </c>
    </row>
    <row r="18" spans="1:9" x14ac:dyDescent="0.25">
      <c r="A18" s="8">
        <v>9</v>
      </c>
      <c r="B18" s="9" t="s">
        <v>25</v>
      </c>
      <c r="C18" s="3" t="s">
        <v>26</v>
      </c>
      <c r="D18" s="10">
        <f>IF([1]Výsledovka!DE17&lt;0,[1]Výsledovka!D17,0)</f>
        <v>0</v>
      </c>
      <c r="E18" s="11">
        <f>IF([1]Výsledovka!DE17&lt;0,[1]Výsledovka!BI17,0)</f>
        <v>0</v>
      </c>
      <c r="F18" s="12">
        <f>IF([1]Výsledovka!DE17&lt;0,[1]Výsledovka!DE17,0)</f>
        <v>0</v>
      </c>
      <c r="G18" s="11">
        <f>IF([1]Výsledovka!DE17&lt;0,[1]Rozvaha!DW17,0)</f>
        <v>0</v>
      </c>
      <c r="H18" s="11">
        <f>IF([1]Výsledovka!DE17&lt;0,[1]Rozvaha!DX17,0)</f>
        <v>0</v>
      </c>
      <c r="I18" s="13">
        <f>F18+G18+H18</f>
        <v>0</v>
      </c>
    </row>
    <row r="19" spans="1:9" x14ac:dyDescent="0.25">
      <c r="A19" s="8">
        <v>10</v>
      </c>
      <c r="B19" s="14" t="s">
        <v>27</v>
      </c>
      <c r="C19" s="3" t="s">
        <v>28</v>
      </c>
      <c r="D19" s="10">
        <f>IF([1]Výsledovka!DE18&lt;0,[1]Výsledovka!D18,0)</f>
        <v>0</v>
      </c>
      <c r="E19" s="11">
        <f>IF([1]Výsledovka!DE18&lt;0,[1]Výsledovka!BI18,0)</f>
        <v>0</v>
      </c>
      <c r="F19" s="12">
        <f>IF([1]Výsledovka!DE18&lt;0,[1]Výsledovka!DE18,0)</f>
        <v>0</v>
      </c>
      <c r="G19" s="11">
        <f>IF([1]Výsledovka!DE18&lt;0,[1]Rozvaha!DW18,0)</f>
        <v>0</v>
      </c>
      <c r="H19" s="11">
        <f>IF([1]Výsledovka!DE18&lt;0,[1]Rozvaha!DX18,0)</f>
        <v>0</v>
      </c>
      <c r="I19" s="13">
        <f t="shared" si="0"/>
        <v>0</v>
      </c>
    </row>
    <row r="20" spans="1:9" x14ac:dyDescent="0.25">
      <c r="A20" s="8">
        <v>11</v>
      </c>
      <c r="B20" s="14" t="s">
        <v>29</v>
      </c>
      <c r="C20" s="3" t="s">
        <v>30</v>
      </c>
      <c r="D20" s="10">
        <f>IF([1]Výsledovka!DE19&lt;0,[1]Výsledovka!D19,0)</f>
        <v>0</v>
      </c>
      <c r="E20" s="11">
        <f>IF([1]Výsledovka!DE19&lt;0,[1]Výsledovka!BI19,0)</f>
        <v>0</v>
      </c>
      <c r="F20" s="12">
        <f>IF([1]Výsledovka!DE19&lt;0,[1]Výsledovka!DE19,0)</f>
        <v>0</v>
      </c>
      <c r="G20" s="11">
        <f>IF([1]Výsledovka!DE19&lt;0,[1]Rozvaha!DW19,0)</f>
        <v>0</v>
      </c>
      <c r="H20" s="11">
        <f>IF([1]Výsledovka!DE19&lt;0,[1]Rozvaha!DX19,0)</f>
        <v>0</v>
      </c>
      <c r="I20" s="13">
        <f t="shared" si="0"/>
        <v>0</v>
      </c>
    </row>
    <row r="21" spans="1:9" x14ac:dyDescent="0.25">
      <c r="A21" s="15" t="s">
        <v>31</v>
      </c>
      <c r="B21" s="16" t="s">
        <v>32</v>
      </c>
      <c r="C21" s="17"/>
      <c r="D21" s="18">
        <f t="shared" ref="D21:I21" si="1">SUM(D10:D20)</f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20">
        <f t="shared" si="1"/>
        <v>0</v>
      </c>
    </row>
    <row r="22" spans="1:9" x14ac:dyDescent="0.25">
      <c r="A22" s="8">
        <v>12</v>
      </c>
      <c r="B22" s="9" t="s">
        <v>33</v>
      </c>
      <c r="C22" s="3" t="s">
        <v>34</v>
      </c>
      <c r="D22" s="10">
        <f>IF([1]Výsledovka!DE21&lt;0,[1]Výsledovka!D21,0)</f>
        <v>0</v>
      </c>
      <c r="E22" s="11">
        <f>IF([1]Výsledovka!DE21&lt;0,[1]Výsledovka!BI21,0)</f>
        <v>0</v>
      </c>
      <c r="F22" s="12">
        <f>IF([1]Výsledovka!DE21&lt;0,[1]Výsledovka!DE21,0)</f>
        <v>0</v>
      </c>
      <c r="G22" s="11">
        <f>IF([1]Výsledovka!DE21&lt;0,[1]Rozvaha!DW22,0)</f>
        <v>0</v>
      </c>
      <c r="H22" s="11">
        <f>IF([1]Výsledovka!DE21&lt;0,[1]Rozvaha!DX22,0)</f>
        <v>0</v>
      </c>
      <c r="I22" s="13">
        <f>F22+G22+H22</f>
        <v>0</v>
      </c>
    </row>
    <row r="23" spans="1:9" x14ac:dyDescent="0.25">
      <c r="A23" s="15" t="s">
        <v>35</v>
      </c>
      <c r="B23" s="16" t="s">
        <v>36</v>
      </c>
      <c r="C23" s="17"/>
      <c r="D23" s="18">
        <f t="shared" ref="D23:I23" si="2">SUM(D22:D22)</f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20">
        <f t="shared" si="2"/>
        <v>0</v>
      </c>
    </row>
    <row r="24" spans="1:9" x14ac:dyDescent="0.25">
      <c r="A24" s="8">
        <v>13</v>
      </c>
      <c r="B24" s="9" t="s">
        <v>37</v>
      </c>
      <c r="C24" s="3" t="s">
        <v>38</v>
      </c>
      <c r="D24" s="10">
        <f>IF([1]Výsledovka!DE23&lt;0,[1]Výsledovka!D23,0)</f>
        <v>0</v>
      </c>
      <c r="E24" s="11">
        <f>IF([1]Výsledovka!DE23&lt;0,[1]Výsledovka!BI23,0)</f>
        <v>0</v>
      </c>
      <c r="F24" s="12">
        <f>IF([1]Výsledovka!DE23&lt;0,[1]Výsledovka!DE23,0)</f>
        <v>0</v>
      </c>
      <c r="G24" s="11">
        <f>IF([1]Výsledovka!DE23&lt;0,[1]Rozvaha!DW25,0)</f>
        <v>0</v>
      </c>
      <c r="H24" s="11">
        <f>IF([1]Výsledovka!DE23&lt;0,[1]Rozvaha!DX25,0)</f>
        <v>0</v>
      </c>
      <c r="I24" s="13">
        <f t="shared" ref="I24:I42" si="3">F24+G24+H24</f>
        <v>0</v>
      </c>
    </row>
    <row r="25" spans="1:9" x14ac:dyDescent="0.25">
      <c r="A25" s="8">
        <v>14</v>
      </c>
      <c r="B25" s="9" t="s">
        <v>39</v>
      </c>
      <c r="C25" s="3" t="s">
        <v>40</v>
      </c>
      <c r="D25" s="10">
        <f>IF([1]Výsledovka!DE24&lt;0,[1]Výsledovka!D24,0)</f>
        <v>0</v>
      </c>
      <c r="E25" s="11">
        <f>IF([1]Výsledovka!DE24&lt;0,[1]Výsledovka!BI24,0)</f>
        <v>0</v>
      </c>
      <c r="F25" s="12">
        <f>IF([1]Výsledovka!DE24&lt;0,[1]Výsledovka!DE24,0)</f>
        <v>0</v>
      </c>
      <c r="G25" s="11">
        <f>IF([1]Výsledovka!DE24&lt;0,[1]Rozvaha!DW26,0)</f>
        <v>0</v>
      </c>
      <c r="H25" s="11">
        <f>IF([1]Výsledovka!DE24&lt;0,[1]Rozvaha!DX26,0)</f>
        <v>0</v>
      </c>
      <c r="I25" s="13">
        <f t="shared" si="3"/>
        <v>0</v>
      </c>
    </row>
    <row r="26" spans="1:9" x14ac:dyDescent="0.25">
      <c r="A26" s="8">
        <v>15</v>
      </c>
      <c r="B26" s="9" t="s">
        <v>41</v>
      </c>
      <c r="C26" s="3" t="s">
        <v>42</v>
      </c>
      <c r="D26" s="10">
        <f>IF([1]Výsledovka!DE25&lt;0,[1]Výsledovka!D25,0)</f>
        <v>0</v>
      </c>
      <c r="E26" s="11">
        <f>IF([1]Výsledovka!DE25&lt;0,[1]Výsledovka!BI25,0)</f>
        <v>0</v>
      </c>
      <c r="F26" s="12">
        <f>IF([1]Výsledovka!DE25&lt;0,[1]Výsledovka!DE25,0)</f>
        <v>0</v>
      </c>
      <c r="G26" s="11">
        <f>IF([1]Výsledovka!DE25&lt;0,[1]Rozvaha!DW27,0)</f>
        <v>0</v>
      </c>
      <c r="H26" s="11">
        <f>IF([1]Výsledovka!DE25&lt;0,[1]Rozvaha!DX27,0)</f>
        <v>0</v>
      </c>
      <c r="I26" s="13">
        <f t="shared" si="3"/>
        <v>0</v>
      </c>
    </row>
    <row r="27" spans="1:9" x14ac:dyDescent="0.25">
      <c r="A27" s="8">
        <v>16</v>
      </c>
      <c r="B27" s="14" t="s">
        <v>43</v>
      </c>
      <c r="C27" s="3" t="s">
        <v>44</v>
      </c>
      <c r="D27" s="10">
        <f>IF([1]Výsledovka!DE26&lt;0,[1]Výsledovka!D26,0)</f>
        <v>0</v>
      </c>
      <c r="E27" s="11">
        <f>IF([1]Výsledovka!DE26&lt;0,[1]Výsledovka!BI26,0)</f>
        <v>0</v>
      </c>
      <c r="F27" s="12">
        <f>IF([1]Výsledovka!DE26&lt;0,[1]Výsledovka!DE26,0)</f>
        <v>0</v>
      </c>
      <c r="G27" s="11">
        <f>IF([1]Výsledovka!DE26&lt;0,[1]Rozvaha!DW28,0)</f>
        <v>0</v>
      </c>
      <c r="H27" s="11">
        <f>IF([1]Výsledovka!DE26&lt;0,[1]Rozvaha!DX28,0)</f>
        <v>0</v>
      </c>
      <c r="I27" s="13">
        <f t="shared" si="3"/>
        <v>0</v>
      </c>
    </row>
    <row r="28" spans="1:9" x14ac:dyDescent="0.25">
      <c r="A28" s="8">
        <v>17</v>
      </c>
      <c r="B28" s="9" t="s">
        <v>45</v>
      </c>
      <c r="C28" s="3" t="s">
        <v>46</v>
      </c>
      <c r="D28" s="10">
        <f>IF([1]Výsledovka!DE27&lt;0,[1]Výsledovka!D27,0)</f>
        <v>0</v>
      </c>
      <c r="E28" s="11">
        <f>IF([1]Výsledovka!DE27&lt;0,[1]Výsledovka!BI27,0)</f>
        <v>0</v>
      </c>
      <c r="F28" s="12">
        <f>IF([1]Výsledovka!DE27&lt;0,[1]Výsledovka!DE27,0)</f>
        <v>0</v>
      </c>
      <c r="G28" s="11">
        <f>IF([1]Výsledovka!DE27&lt;0,[1]Rozvaha!DW29,0)</f>
        <v>0</v>
      </c>
      <c r="H28" s="11">
        <f>IF([1]Výsledovka!DE27&lt;0,[1]Rozvaha!DX29,0)</f>
        <v>0</v>
      </c>
      <c r="I28" s="13">
        <f t="shared" si="3"/>
        <v>0</v>
      </c>
    </row>
    <row r="29" spans="1:9" x14ac:dyDescent="0.25">
      <c r="A29" s="8">
        <v>18</v>
      </c>
      <c r="B29" s="9" t="s">
        <v>47</v>
      </c>
      <c r="C29" s="3" t="s">
        <v>48</v>
      </c>
      <c r="D29" s="10">
        <f>IF([1]Výsledovka!DE28&lt;0,[1]Výsledovka!D28,0)</f>
        <v>0</v>
      </c>
      <c r="E29" s="11">
        <f>IF([1]Výsledovka!DE28&lt;0,[1]Výsledovka!BI28,0)</f>
        <v>0</v>
      </c>
      <c r="F29" s="12">
        <f>IF([1]Výsledovka!DE28&lt;0,[1]Výsledovka!DE28,0)</f>
        <v>0</v>
      </c>
      <c r="G29" s="11">
        <f>IF([1]Výsledovka!DE28&lt;0,[1]Rozvaha!DW30,0)</f>
        <v>0</v>
      </c>
      <c r="H29" s="11">
        <f>IF([1]Výsledovka!DE28&lt;0,[1]Rozvaha!DX30,0)</f>
        <v>0</v>
      </c>
      <c r="I29" s="13">
        <f t="shared" si="3"/>
        <v>0</v>
      </c>
    </row>
    <row r="30" spans="1:9" x14ac:dyDescent="0.25">
      <c r="A30" s="8">
        <v>19</v>
      </c>
      <c r="B30" s="9" t="s">
        <v>49</v>
      </c>
      <c r="C30" s="3" t="s">
        <v>50</v>
      </c>
      <c r="D30" s="10">
        <f>IF([1]Výsledovka!DE29&lt;0,[1]Výsledovka!D29,0)</f>
        <v>0</v>
      </c>
      <c r="E30" s="11">
        <f>IF([1]Výsledovka!DE29&lt;0,[1]Výsledovka!BI29,0)</f>
        <v>0</v>
      </c>
      <c r="F30" s="12">
        <f>IF([1]Výsledovka!DE29&lt;0,[1]Výsledovka!DE29,0)</f>
        <v>0</v>
      </c>
      <c r="G30" s="11">
        <f>IF([1]Výsledovka!DE29&lt;0,[1]Rozvaha!DW31,0)</f>
        <v>0</v>
      </c>
      <c r="H30" s="11">
        <f>IF([1]Výsledovka!DE29&lt;0,[1]Rozvaha!DX31,0)</f>
        <v>0</v>
      </c>
      <c r="I30" s="13">
        <f t="shared" si="3"/>
        <v>0</v>
      </c>
    </row>
    <row r="31" spans="1:9" x14ac:dyDescent="0.25">
      <c r="A31" s="8">
        <v>20</v>
      </c>
      <c r="B31" s="14" t="s">
        <v>51</v>
      </c>
      <c r="C31" s="3" t="s">
        <v>52</v>
      </c>
      <c r="D31" s="10">
        <f>IF([1]Výsledovka!DE30&lt;0,[1]Výsledovka!D30,0)</f>
        <v>0</v>
      </c>
      <c r="E31" s="11">
        <f>IF([1]Výsledovka!DE30&lt;0,[1]Výsledovka!BI30,0)</f>
        <v>0</v>
      </c>
      <c r="F31" s="12">
        <f>IF([1]Výsledovka!DE30&lt;0,[1]Výsledovka!DE30,0)</f>
        <v>0</v>
      </c>
      <c r="G31" s="11">
        <f>IF([1]Výsledovka!DE30&lt;0,[1]Rozvaha!DW32,0)</f>
        <v>0</v>
      </c>
      <c r="H31" s="11">
        <f>IF([1]Výsledovka!DE30&lt;0,[1]Rozvaha!DX32,0)</f>
        <v>0</v>
      </c>
      <c r="I31" s="13">
        <f t="shared" si="3"/>
        <v>0</v>
      </c>
    </row>
    <row r="32" spans="1:9" x14ac:dyDescent="0.25">
      <c r="A32" s="8">
        <v>21</v>
      </c>
      <c r="B32" s="9" t="s">
        <v>53</v>
      </c>
      <c r="C32" s="3" t="s">
        <v>54</v>
      </c>
      <c r="D32" s="10">
        <f>IF([1]Výsledovka!DE31&lt;0,[1]Výsledovka!D31,0)</f>
        <v>716694781.59999979</v>
      </c>
      <c r="E32" s="11">
        <f>IF([1]Výsledovka!DE31&lt;0,[1]Výsledovka!BI31,0)</f>
        <v>692246351.83999991</v>
      </c>
      <c r="F32" s="12">
        <f>IF([1]Výsledovka!DE31&lt;0,[1]Výsledovka!DE31,0)</f>
        <v>-24448429.759999871</v>
      </c>
      <c r="G32" s="11">
        <f>IF([1]Výsledovka!DE31&lt;0,[1]Rozvaha!DW33,0)</f>
        <v>0</v>
      </c>
      <c r="H32" s="11">
        <f>IF([1]Výsledovka!DE31&lt;0,[1]Rozvaha!DX33,0)</f>
        <v>0</v>
      </c>
      <c r="I32" s="13">
        <f t="shared" si="3"/>
        <v>-24448429.759999871</v>
      </c>
    </row>
    <row r="33" spans="1:9" x14ac:dyDescent="0.25">
      <c r="A33" s="8">
        <v>22</v>
      </c>
      <c r="B33" s="14" t="s">
        <v>55</v>
      </c>
      <c r="C33" s="3" t="s">
        <v>56</v>
      </c>
      <c r="D33" s="10">
        <f>IF([1]Výsledovka!DE32&lt;0,[1]Výsledovka!D32,0)</f>
        <v>0</v>
      </c>
      <c r="E33" s="11">
        <f>IF([1]Výsledovka!DE32&lt;0,[1]Výsledovka!BI32,0)</f>
        <v>0</v>
      </c>
      <c r="F33" s="12">
        <f>IF([1]Výsledovka!DE32&lt;0,[1]Výsledovka!DE32,0)</f>
        <v>0</v>
      </c>
      <c r="G33" s="11">
        <f>IF([1]Výsledovka!DE32&lt;0,[1]Rozvaha!DW34,0)</f>
        <v>0</v>
      </c>
      <c r="H33" s="11">
        <f>IF([1]Výsledovka!DE32&lt;0,[1]Rozvaha!DX34,0)</f>
        <v>0</v>
      </c>
      <c r="I33" s="13">
        <f t="shared" si="3"/>
        <v>0</v>
      </c>
    </row>
    <row r="34" spans="1:9" x14ac:dyDescent="0.25">
      <c r="A34" s="8">
        <v>23</v>
      </c>
      <c r="B34" s="9" t="s">
        <v>57</v>
      </c>
      <c r="C34" s="3" t="s">
        <v>58</v>
      </c>
      <c r="D34" s="10">
        <f>IF([1]Výsledovka!DE33&lt;0,[1]Výsledovka!D33,0)</f>
        <v>0</v>
      </c>
      <c r="E34" s="11">
        <f>IF([1]Výsledovka!DE33&lt;0,[1]Výsledovka!BI33,0)</f>
        <v>0</v>
      </c>
      <c r="F34" s="12">
        <f>IF([1]Výsledovka!DE33&lt;0,[1]Výsledovka!DE33,0)</f>
        <v>0</v>
      </c>
      <c r="G34" s="11">
        <f>IF([1]Výsledovka!DE33&lt;0,[1]Rozvaha!DW35,0)</f>
        <v>0</v>
      </c>
      <c r="H34" s="11">
        <f>IF([1]Výsledovka!DE33&lt;0,[1]Rozvaha!DX35,0)</f>
        <v>0</v>
      </c>
      <c r="I34" s="13">
        <f t="shared" si="3"/>
        <v>0</v>
      </c>
    </row>
    <row r="35" spans="1:9" x14ac:dyDescent="0.25">
      <c r="A35" s="8">
        <v>24</v>
      </c>
      <c r="B35" s="14" t="s">
        <v>59</v>
      </c>
      <c r="C35" s="3" t="s">
        <v>60</v>
      </c>
      <c r="D35" s="10">
        <f>IF([1]Výsledovka!DE34&lt;0,[1]Výsledovka!D34,0)</f>
        <v>0</v>
      </c>
      <c r="E35" s="11">
        <f>IF([1]Výsledovka!DE34&lt;0,[1]Výsledovka!BI34,0)</f>
        <v>0</v>
      </c>
      <c r="F35" s="12">
        <f>IF([1]Výsledovka!DE34&lt;0,[1]Výsledovka!DE34,0)</f>
        <v>0</v>
      </c>
      <c r="G35" s="11">
        <f>IF([1]Výsledovka!DE34&lt;0,[1]Rozvaha!DW36,0)</f>
        <v>0</v>
      </c>
      <c r="H35" s="11">
        <f>IF([1]Výsledovka!DE34&lt;0,[1]Rozvaha!DX36,0)</f>
        <v>0</v>
      </c>
      <c r="I35" s="13">
        <f t="shared" si="3"/>
        <v>0</v>
      </c>
    </row>
    <row r="36" spans="1:9" x14ac:dyDescent="0.25">
      <c r="A36" s="8">
        <v>25</v>
      </c>
      <c r="B36" s="9" t="s">
        <v>61</v>
      </c>
      <c r="C36" s="3" t="s">
        <v>62</v>
      </c>
      <c r="D36" s="10">
        <f>IF([1]Výsledovka!DE35&lt;0,[1]Výsledovka!D35,0)</f>
        <v>0</v>
      </c>
      <c r="E36" s="11">
        <f>IF([1]Výsledovka!DE35&lt;0,[1]Výsledovka!BI35,0)</f>
        <v>0</v>
      </c>
      <c r="F36" s="12">
        <f>IF([1]Výsledovka!DE35&lt;0,[1]Výsledovka!DE35,0)</f>
        <v>0</v>
      </c>
      <c r="G36" s="11">
        <f>IF([1]Výsledovka!DE35&lt;0,[1]Rozvaha!DW37,0)</f>
        <v>0</v>
      </c>
      <c r="H36" s="11">
        <f>IF([1]Výsledovka!DE35&lt;0,[1]Rozvaha!DX37,0)</f>
        <v>0</v>
      </c>
      <c r="I36" s="13">
        <f t="shared" si="3"/>
        <v>0</v>
      </c>
    </row>
    <row r="37" spans="1:9" x14ac:dyDescent="0.25">
      <c r="A37" s="8">
        <v>26</v>
      </c>
      <c r="B37" s="14" t="s">
        <v>63</v>
      </c>
      <c r="C37" s="3" t="s">
        <v>64</v>
      </c>
      <c r="D37" s="10">
        <f>IF([1]Výsledovka!DE36&lt;0,[1]Výsledovka!D36,0)</f>
        <v>0</v>
      </c>
      <c r="E37" s="11">
        <f>IF([1]Výsledovka!DE36&lt;0,[1]Výsledovka!BI36,0)</f>
        <v>0</v>
      </c>
      <c r="F37" s="12">
        <f>IF([1]Výsledovka!DE36&lt;0,[1]Výsledovka!DE36,0)</f>
        <v>0</v>
      </c>
      <c r="G37" s="11">
        <f>IF([1]Výsledovka!DE36&lt;0,[1]Rozvaha!DW38,0)</f>
        <v>0</v>
      </c>
      <c r="H37" s="11">
        <f>IF([1]Výsledovka!DE36&lt;0,[1]Rozvaha!DX38,0)</f>
        <v>0</v>
      </c>
      <c r="I37" s="13">
        <f t="shared" si="3"/>
        <v>0</v>
      </c>
    </row>
    <row r="38" spans="1:9" x14ac:dyDescent="0.25">
      <c r="A38" s="8">
        <v>27</v>
      </c>
      <c r="B38" s="14" t="s">
        <v>65</v>
      </c>
      <c r="C38" s="3" t="s">
        <v>66</v>
      </c>
      <c r="D38" s="10">
        <f>IF([1]Výsledovka!DE37&lt;0,[1]Výsledovka!D37,0)</f>
        <v>0</v>
      </c>
      <c r="E38" s="11">
        <f>IF([1]Výsledovka!DE37&lt;0,[1]Výsledovka!BI37,0)</f>
        <v>0</v>
      </c>
      <c r="F38" s="12">
        <f>IF([1]Výsledovka!DE37&lt;0,[1]Výsledovka!DE37,0)</f>
        <v>0</v>
      </c>
      <c r="G38" s="11">
        <f>IF([1]Výsledovka!DE37&lt;0,[1]Rozvaha!DW39,0)</f>
        <v>0</v>
      </c>
      <c r="H38" s="11">
        <f>IF([1]Výsledovka!DE37&lt;0,[1]Rozvaha!DX39,0)</f>
        <v>0</v>
      </c>
      <c r="I38" s="13">
        <f t="shared" si="3"/>
        <v>0</v>
      </c>
    </row>
    <row r="39" spans="1:9" x14ac:dyDescent="0.25">
      <c r="A39" s="8">
        <v>28</v>
      </c>
      <c r="B39" s="14" t="s">
        <v>67</v>
      </c>
      <c r="C39" s="3" t="s">
        <v>68</v>
      </c>
      <c r="D39" s="10">
        <f>IF([1]Výsledovka!DE38&lt;0,[1]Výsledovka!D38,0)</f>
        <v>0</v>
      </c>
      <c r="E39" s="11">
        <f>IF([1]Výsledovka!DE38&lt;0,[1]Výsledovka!BI38,0)</f>
        <v>0</v>
      </c>
      <c r="F39" s="12">
        <f>IF([1]Výsledovka!DE38&lt;0,[1]Výsledovka!DE38,0)</f>
        <v>0</v>
      </c>
      <c r="G39" s="11">
        <f>IF([1]Výsledovka!DE38&lt;0,[1]Rozvaha!DW40,0)</f>
        <v>0</v>
      </c>
      <c r="H39" s="11">
        <f>IF([1]Výsledovka!DE38&lt;0,[1]Rozvaha!DX40,0)</f>
        <v>0</v>
      </c>
      <c r="I39" s="13">
        <f t="shared" si="3"/>
        <v>0</v>
      </c>
    </row>
    <row r="40" spans="1:9" x14ac:dyDescent="0.25">
      <c r="A40" s="8">
        <v>29</v>
      </c>
      <c r="B40" s="9" t="s">
        <v>69</v>
      </c>
      <c r="C40" s="21" t="s">
        <v>70</v>
      </c>
      <c r="D40" s="10">
        <f>IF([1]Výsledovka!DE39&lt;0,[1]Výsledovka!D39,0)</f>
        <v>0</v>
      </c>
      <c r="E40" s="11">
        <f>IF([1]Výsledovka!DE39&lt;0,[1]Výsledovka!BI39,0)</f>
        <v>0</v>
      </c>
      <c r="F40" s="12">
        <f>IF([1]Výsledovka!DE39&lt;0,[1]Výsledovka!DE39,0)</f>
        <v>0</v>
      </c>
      <c r="G40" s="11">
        <f>IF([1]Výsledovka!DE39&lt;0,[1]Rozvaha!DW41,0)</f>
        <v>0</v>
      </c>
      <c r="H40" s="11">
        <f>IF([1]Výsledovka!DE39&lt;0,[1]Rozvaha!DX41,0)</f>
        <v>0</v>
      </c>
      <c r="I40" s="13">
        <f t="shared" si="3"/>
        <v>0</v>
      </c>
    </row>
    <row r="41" spans="1:9" x14ac:dyDescent="0.25">
      <c r="A41" s="8">
        <v>30</v>
      </c>
      <c r="B41" s="9" t="s">
        <v>71</v>
      </c>
      <c r="C41" s="3" t="s">
        <v>72</v>
      </c>
      <c r="D41" s="10">
        <f>IF([1]Výsledovka!DE40&lt;0,[1]Výsledovka!D40,0)</f>
        <v>0</v>
      </c>
      <c r="E41" s="11">
        <f>IF([1]Výsledovka!DE40&lt;0,[1]Výsledovka!BI40,0)</f>
        <v>0</v>
      </c>
      <c r="F41" s="12">
        <f>IF([1]Výsledovka!DE40&lt;0,[1]Výsledovka!DE40,0)</f>
        <v>0</v>
      </c>
      <c r="G41" s="11">
        <f>IF([1]Výsledovka!DE40&lt;0,[1]Rozvaha!DW42,0)</f>
        <v>0</v>
      </c>
      <c r="H41" s="11">
        <f>IF([1]Výsledovka!DE40&lt;0,[1]Rozvaha!DX42,0)</f>
        <v>0</v>
      </c>
      <c r="I41" s="13">
        <f t="shared" si="3"/>
        <v>0</v>
      </c>
    </row>
    <row r="42" spans="1:9" x14ac:dyDescent="0.25">
      <c r="A42" s="8">
        <v>31</v>
      </c>
      <c r="B42" s="9" t="s">
        <v>73</v>
      </c>
      <c r="C42" s="22" t="s">
        <v>74</v>
      </c>
      <c r="D42" s="10">
        <f>IF([1]Výsledovka!DE41&lt;0,[1]Výsledovka!D41,0)</f>
        <v>0</v>
      </c>
      <c r="E42" s="11">
        <f>IF([1]Výsledovka!DE41&lt;0,[1]Výsledovka!BI41,0)</f>
        <v>0</v>
      </c>
      <c r="F42" s="12">
        <f>IF([1]Výsledovka!DE41&lt;0,[1]Výsledovka!DE41,0)</f>
        <v>0</v>
      </c>
      <c r="G42" s="11">
        <f>IF([1]Výsledovka!DE41&lt;0,[1]Rozvaha!DW43,0)</f>
        <v>0</v>
      </c>
      <c r="H42" s="11">
        <f>IF([1]Výsledovka!DE41&lt;0,[1]Rozvaha!DX43,0)</f>
        <v>0</v>
      </c>
      <c r="I42" s="13">
        <f t="shared" si="3"/>
        <v>0</v>
      </c>
    </row>
    <row r="43" spans="1:9" x14ac:dyDescent="0.25">
      <c r="A43" s="15" t="s">
        <v>75</v>
      </c>
      <c r="B43" s="16" t="s">
        <v>76</v>
      </c>
      <c r="C43" s="17"/>
      <c r="D43" s="18">
        <f t="shared" ref="D43:I43" si="4">SUM(D24:D42)</f>
        <v>716694781.59999979</v>
      </c>
      <c r="E43" s="19">
        <f t="shared" si="4"/>
        <v>692246351.83999991</v>
      </c>
      <c r="F43" s="19">
        <f t="shared" si="4"/>
        <v>-24448429.759999871</v>
      </c>
      <c r="G43" s="19">
        <f t="shared" si="4"/>
        <v>0</v>
      </c>
      <c r="H43" s="19">
        <f t="shared" si="4"/>
        <v>0</v>
      </c>
      <c r="I43" s="20">
        <f t="shared" si="4"/>
        <v>-24448429.759999871</v>
      </c>
    </row>
    <row r="44" spans="1:9" x14ac:dyDescent="0.25">
      <c r="A44" s="8">
        <v>32</v>
      </c>
      <c r="B44" s="9" t="s">
        <v>77</v>
      </c>
      <c r="C44" s="3" t="s">
        <v>78</v>
      </c>
      <c r="D44" s="10">
        <f>IF([1]Výsledovka!DE43&lt;0,[1]Výsledovka!D43,0)</f>
        <v>0</v>
      </c>
      <c r="E44" s="11">
        <f>IF([1]Výsledovka!DE43&lt;0,[1]Výsledovka!BI43,0)</f>
        <v>0</v>
      </c>
      <c r="F44" s="12">
        <f>IF([1]Výsledovka!DE43&lt;0,[1]Výsledovka!DE43,0)</f>
        <v>0</v>
      </c>
      <c r="G44" s="11">
        <f>IF([1]Výsledovka!DE43&lt;0,[1]Rozvaha!DW46,0)</f>
        <v>0</v>
      </c>
      <c r="H44" s="12">
        <f>IF([1]Výsledovka!DE43&lt;0,[1]Rozvaha!DX46,0)</f>
        <v>0</v>
      </c>
      <c r="I44" s="23">
        <f>F44+G44+H44</f>
        <v>0</v>
      </c>
    </row>
    <row r="45" spans="1:9" x14ac:dyDescent="0.25">
      <c r="A45" s="15" t="s">
        <v>79</v>
      </c>
      <c r="B45" s="16" t="s">
        <v>80</v>
      </c>
      <c r="C45" s="17"/>
      <c r="D45" s="18">
        <f t="shared" ref="D45:I45" si="5">SUM(D44)</f>
        <v>0</v>
      </c>
      <c r="E45" s="19">
        <f t="shared" si="5"/>
        <v>0</v>
      </c>
      <c r="F45" s="19">
        <f t="shared" si="5"/>
        <v>0</v>
      </c>
      <c r="G45" s="19">
        <f t="shared" si="5"/>
        <v>0</v>
      </c>
      <c r="H45" s="19">
        <f t="shared" si="5"/>
        <v>0</v>
      </c>
      <c r="I45" s="24">
        <f t="shared" si="5"/>
        <v>0</v>
      </c>
    </row>
    <row r="46" spans="1:9" x14ac:dyDescent="0.25">
      <c r="A46" s="8">
        <v>33</v>
      </c>
      <c r="B46" s="9">
        <v>71009361</v>
      </c>
      <c r="C46" s="3" t="s">
        <v>81</v>
      </c>
      <c r="D46" s="10">
        <f>IF([1]Výsledovka!DE45&lt;0,[1]Výsledovka!D45,0)</f>
        <v>495135919.69000006</v>
      </c>
      <c r="E46" s="11">
        <f>IF([1]Výsledovka!DE45&lt;0,[1]Výsledovka!BI45,0)</f>
        <v>432099110.24999994</v>
      </c>
      <c r="F46" s="12">
        <f>IF([1]Výsledovka!DE45&lt;0,[1]Výsledovka!DE45,0)</f>
        <v>-63036809.440000117</v>
      </c>
      <c r="G46" s="11">
        <f>IF([1]Výsledovka!DE45&lt;0,[1]Rozvaha!DW49,0)</f>
        <v>0</v>
      </c>
      <c r="H46" s="11">
        <f>IF([1]Výsledovka!DE45&lt;0,[1]Rozvaha!DX49,0)</f>
        <v>-69295204.879999995</v>
      </c>
      <c r="I46" s="13">
        <f>F46+G46+H46</f>
        <v>-132332014.32000011</v>
      </c>
    </row>
    <row r="47" spans="1:9" x14ac:dyDescent="0.25">
      <c r="A47" s="8">
        <v>34</v>
      </c>
      <c r="B47" s="9">
        <v>71009396</v>
      </c>
      <c r="C47" s="3" t="s">
        <v>82</v>
      </c>
      <c r="D47" s="10">
        <f>IF([1]Výsledovka!DE46&lt;0,[1]Výsledovka!D46,0)</f>
        <v>0</v>
      </c>
      <c r="E47" s="11">
        <f>IF([1]Výsledovka!DE46&lt;0,[1]Výsledovka!BI46,0)</f>
        <v>0</v>
      </c>
      <c r="F47" s="12">
        <f>IF([1]Výsledovka!DE46&lt;0,[1]Výsledovka!DE46,0)</f>
        <v>0</v>
      </c>
      <c r="G47" s="11">
        <f>IF([1]Výsledovka!DE46&lt;0,[1]Rozvaha!DW50,0)</f>
        <v>0</v>
      </c>
      <c r="H47" s="11">
        <f>IF([1]Výsledovka!DE46&lt;0,[1]Rozvaha!DX50,0)</f>
        <v>0</v>
      </c>
      <c r="I47" s="13">
        <f>F47+G47+H47</f>
        <v>0</v>
      </c>
    </row>
    <row r="48" spans="1:9" x14ac:dyDescent="0.25">
      <c r="A48" s="8">
        <v>35</v>
      </c>
      <c r="B48" s="9">
        <v>75010330</v>
      </c>
      <c r="C48" s="3" t="s">
        <v>83</v>
      </c>
      <c r="D48" s="10">
        <f>IF([1]Výsledovka!DE47&lt;0,[1]Výsledovka!D47,0)</f>
        <v>0</v>
      </c>
      <c r="E48" s="11">
        <f>IF([1]Výsledovka!DE47&lt;0,[1]Výsledovka!BI47,0)</f>
        <v>0</v>
      </c>
      <c r="F48" s="12">
        <f>IF([1]Výsledovka!DE47&lt;0,[1]Výsledovka!DE47,0)</f>
        <v>0</v>
      </c>
      <c r="G48" s="11">
        <f>IF([1]Výsledovka!DE47&lt;0,[1]Rozvaha!DW51,0)</f>
        <v>0</v>
      </c>
      <c r="H48" s="11">
        <f>IF([1]Výsledovka!DE47&lt;0,[1]Rozvaha!DX51,0)</f>
        <v>0</v>
      </c>
      <c r="I48" s="13">
        <f>F48+G48+H48</f>
        <v>0</v>
      </c>
    </row>
    <row r="49" spans="1:9" x14ac:dyDescent="0.25">
      <c r="A49" s="15" t="s">
        <v>84</v>
      </c>
      <c r="B49" s="16" t="s">
        <v>85</v>
      </c>
      <c r="C49" s="17"/>
      <c r="D49" s="25">
        <f t="shared" ref="D49:I49" si="6">SUM(D46:D48)</f>
        <v>495135919.69000006</v>
      </c>
      <c r="E49" s="26">
        <f t="shared" si="6"/>
        <v>432099110.24999994</v>
      </c>
      <c r="F49" s="26">
        <f t="shared" si="6"/>
        <v>-63036809.440000117</v>
      </c>
      <c r="G49" s="26">
        <f t="shared" si="6"/>
        <v>0</v>
      </c>
      <c r="H49" s="26">
        <f t="shared" si="6"/>
        <v>-69295204.879999995</v>
      </c>
      <c r="I49" s="27">
        <f t="shared" si="6"/>
        <v>-132332014.32000011</v>
      </c>
    </row>
    <row r="50" spans="1:9" x14ac:dyDescent="0.25">
      <c r="A50" s="8">
        <v>36</v>
      </c>
      <c r="B50" s="9" t="s">
        <v>86</v>
      </c>
      <c r="C50" s="3" t="s">
        <v>87</v>
      </c>
      <c r="D50" s="10">
        <f>IF([1]Výsledovka!DE49&lt;0,[1]Výsledovka!D49,0)</f>
        <v>0</v>
      </c>
      <c r="E50" s="12">
        <f>IF([1]Výsledovka!DE49&lt;0,[1]Výsledovka!BI49,0)</f>
        <v>0</v>
      </c>
      <c r="F50" s="12">
        <f>IF([1]Výsledovka!DE49&lt;0,[1]Výsledovka!DE49,0)</f>
        <v>0</v>
      </c>
      <c r="G50" s="12">
        <f>IF([1]Výsledovka!DE49&lt;0,[1]Rozvaha!DW54,0)</f>
        <v>0</v>
      </c>
      <c r="H50" s="12">
        <f>IF([1]Výsledovka!DE49&lt;0,[1]Rozvaha!DX54,0)</f>
        <v>0</v>
      </c>
      <c r="I50" s="28">
        <f>F50+G50+H50</f>
        <v>0</v>
      </c>
    </row>
    <row r="51" spans="1:9" x14ac:dyDescent="0.25">
      <c r="A51" s="15">
        <v>3515</v>
      </c>
      <c r="B51" s="16" t="s">
        <v>88</v>
      </c>
      <c r="C51" s="29"/>
      <c r="D51" s="18">
        <f t="shared" ref="D51:I51" si="7">SUM(D50)</f>
        <v>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20">
        <f t="shared" si="7"/>
        <v>0</v>
      </c>
    </row>
    <row r="52" spans="1:9" x14ac:dyDescent="0.25">
      <c r="A52" s="42">
        <v>37</v>
      </c>
      <c r="B52" s="9" t="s">
        <v>89</v>
      </c>
      <c r="C52" s="30" t="s">
        <v>90</v>
      </c>
      <c r="D52" s="10">
        <f>IF([1]Výsledovka!DE51&lt;0,[1]Výsledovka!D51,0)</f>
        <v>0</v>
      </c>
      <c r="E52" s="12">
        <f>IF([1]Výsledovka!DE51&lt;0,[1]Výsledovka!BI51,0)</f>
        <v>0</v>
      </c>
      <c r="F52" s="12">
        <f>IF([1]Výsledovka!DE51&lt;0,[1]Výsledovka!DE51,0)</f>
        <v>0</v>
      </c>
      <c r="G52" s="12">
        <f>IF([1]Výsledovka!DE51&lt;0,[1]Rozvaha!DW57,0)</f>
        <v>0</v>
      </c>
      <c r="H52" s="11">
        <f>IF([1]Výsledovka!DE51&lt;0,[1]Rozvaha!DX57,0)</f>
        <v>0</v>
      </c>
      <c r="I52" s="28">
        <f t="shared" ref="I52:I61" si="8">F52+G52+H52</f>
        <v>0</v>
      </c>
    </row>
    <row r="53" spans="1:9" x14ac:dyDescent="0.25">
      <c r="A53" s="8">
        <v>38</v>
      </c>
      <c r="B53" s="9" t="s">
        <v>91</v>
      </c>
      <c r="C53" s="3" t="s">
        <v>92</v>
      </c>
      <c r="D53" s="10">
        <f>IF([1]Výsledovka!DE52&lt;0,[1]Výsledovka!D52,0)</f>
        <v>0</v>
      </c>
      <c r="E53" s="11">
        <f>IF([1]Výsledovka!DE52&lt;0,[1]Výsledovka!BI52,0)</f>
        <v>0</v>
      </c>
      <c r="F53" s="12">
        <f>IF([1]Výsledovka!DE52&lt;0,[1]Výsledovka!DE52,0)</f>
        <v>0</v>
      </c>
      <c r="G53" s="12">
        <f>IF([1]Výsledovka!DE52&lt;0,[1]Rozvaha!DW58,0)</f>
        <v>0</v>
      </c>
      <c r="H53" s="11">
        <f>IF([1]Výsledovka!DE52&lt;0,[1]Rozvaha!DX58,0)</f>
        <v>0</v>
      </c>
      <c r="I53" s="13">
        <f t="shared" si="8"/>
        <v>0</v>
      </c>
    </row>
    <row r="54" spans="1:9" x14ac:dyDescent="0.25">
      <c r="A54" s="8">
        <v>39</v>
      </c>
      <c r="B54" s="9" t="s">
        <v>93</v>
      </c>
      <c r="C54" s="3" t="s">
        <v>94</v>
      </c>
      <c r="D54" s="10">
        <f>IF([1]Výsledovka!DE53&lt;0,[1]Výsledovka!D53,0)</f>
        <v>0</v>
      </c>
      <c r="E54" s="11">
        <f>IF([1]Výsledovka!DE53&lt;0,[1]Výsledovka!BI53,0)</f>
        <v>0</v>
      </c>
      <c r="F54" s="12">
        <f>IF([1]Výsledovka!DE53&lt;0,[1]Výsledovka!DE53,0)</f>
        <v>0</v>
      </c>
      <c r="G54" s="12">
        <f>IF([1]Výsledovka!DE53&lt;0,[1]Rozvaha!DW59,0)</f>
        <v>0</v>
      </c>
      <c r="H54" s="11">
        <f>IF([1]Výsledovka!DE53&lt;0,[1]Rozvaha!DX59,0)</f>
        <v>0</v>
      </c>
      <c r="I54" s="13">
        <f t="shared" si="8"/>
        <v>0</v>
      </c>
    </row>
    <row r="55" spans="1:9" x14ac:dyDescent="0.25">
      <c r="A55" s="8">
        <v>40</v>
      </c>
      <c r="B55" s="9" t="s">
        <v>95</v>
      </c>
      <c r="C55" s="3" t="s">
        <v>96</v>
      </c>
      <c r="D55" s="10">
        <f>IF([1]Výsledovka!DE54&lt;0,[1]Výsledovka!D54,0)</f>
        <v>0</v>
      </c>
      <c r="E55" s="11">
        <f>IF([1]Výsledovka!DE54&lt;0,[1]Výsledovka!BI54,0)</f>
        <v>0</v>
      </c>
      <c r="F55" s="12">
        <f>IF([1]Výsledovka!DE54&lt;0,[1]Výsledovka!DE54,0)</f>
        <v>0</v>
      </c>
      <c r="G55" s="12">
        <f>IF([1]Výsledovka!DE54&lt;0,[1]Rozvaha!DW60,0)</f>
        <v>0</v>
      </c>
      <c r="H55" s="11">
        <f>IF([1]Výsledovka!DE54&lt;0,[1]Rozvaha!DX60,0)</f>
        <v>0</v>
      </c>
      <c r="I55" s="13">
        <f t="shared" si="8"/>
        <v>0</v>
      </c>
    </row>
    <row r="56" spans="1:9" x14ac:dyDescent="0.25">
      <c r="A56" s="8">
        <v>41</v>
      </c>
      <c r="B56" s="9" t="s">
        <v>97</v>
      </c>
      <c r="C56" s="3" t="s">
        <v>98</v>
      </c>
      <c r="D56" s="10">
        <f>IF([1]Výsledovka!DE55&lt;0,[1]Výsledovka!D55,0)</f>
        <v>379355086.46000004</v>
      </c>
      <c r="E56" s="11">
        <f>IF([1]Výsledovka!DE55&lt;0,[1]Výsledovka!BI55,0)</f>
        <v>377804450.15000004</v>
      </c>
      <c r="F56" s="12">
        <f>IF([1]Výsledovka!DE55&lt;0,[1]Výsledovka!DE55,0)</f>
        <v>-1550636.3100000024</v>
      </c>
      <c r="G56" s="12">
        <f>IF([1]Výsledovka!DE55&lt;0,[1]Rozvaha!DW61,0)</f>
        <v>0</v>
      </c>
      <c r="H56" s="11">
        <f>IF([1]Výsledovka!DE55&lt;0,[1]Rozvaha!DX61,0)</f>
        <v>-22279542.629999999</v>
      </c>
      <c r="I56" s="13">
        <f t="shared" si="8"/>
        <v>-23830178.940000001</v>
      </c>
    </row>
    <row r="57" spans="1:9" x14ac:dyDescent="0.25">
      <c r="A57" s="8">
        <v>42</v>
      </c>
      <c r="B57" s="9" t="s">
        <v>99</v>
      </c>
      <c r="C57" s="3" t="s">
        <v>100</v>
      </c>
      <c r="D57" s="10">
        <f>IF([1]Výsledovka!DE56&lt;0,[1]Výsledovka!D56,0)</f>
        <v>0</v>
      </c>
      <c r="E57" s="11">
        <f>IF([1]Výsledovka!DE56&lt;0,[1]Výsledovka!BI56,0)</f>
        <v>0</v>
      </c>
      <c r="F57" s="12">
        <f>IF([1]Výsledovka!DE56&lt;0,[1]Výsledovka!DE56,0)</f>
        <v>0</v>
      </c>
      <c r="G57" s="12">
        <f>IF([1]Výsledovka!DE56&lt;0,[1]Rozvaha!DW62,0)</f>
        <v>0</v>
      </c>
      <c r="H57" s="11">
        <f>IF([1]Výsledovka!DE56&lt;0,[1]Rozvaha!DX62,0)</f>
        <v>0</v>
      </c>
      <c r="I57" s="13">
        <f t="shared" si="8"/>
        <v>0</v>
      </c>
    </row>
    <row r="58" spans="1:9" x14ac:dyDescent="0.25">
      <c r="A58" s="8">
        <v>43</v>
      </c>
      <c r="B58" s="9" t="s">
        <v>101</v>
      </c>
      <c r="C58" s="30" t="s">
        <v>102</v>
      </c>
      <c r="D58" s="10">
        <f>IF([1]Výsledovka!DE57&lt;0,[1]Výsledovka!D57,0)</f>
        <v>0</v>
      </c>
      <c r="E58" s="11">
        <f>IF([1]Výsledovka!DE57&lt;0,[1]Výsledovka!BI57,0)</f>
        <v>0</v>
      </c>
      <c r="F58" s="12">
        <f>IF([1]Výsledovka!DE57&lt;0,[1]Výsledovka!DE57,0)</f>
        <v>0</v>
      </c>
      <c r="G58" s="12">
        <f>IF([1]Výsledovka!DE57&lt;0,[1]Rozvaha!DW63,0)</f>
        <v>0</v>
      </c>
      <c r="H58" s="11">
        <f>IF([1]Výsledovka!DE57&lt;0,[1]Rozvaha!DX63,0)</f>
        <v>0</v>
      </c>
      <c r="I58" s="13">
        <f t="shared" si="8"/>
        <v>0</v>
      </c>
    </row>
    <row r="59" spans="1:9" x14ac:dyDescent="0.25">
      <c r="A59" s="15">
        <v>3527</v>
      </c>
      <c r="B59" s="16" t="s">
        <v>103</v>
      </c>
      <c r="C59" s="29"/>
      <c r="D59" s="18">
        <f t="shared" ref="D59:I59" si="9">SUM(D52:D58)</f>
        <v>379355086.46000004</v>
      </c>
      <c r="E59" s="19">
        <f t="shared" si="9"/>
        <v>377804450.15000004</v>
      </c>
      <c r="F59" s="19">
        <f t="shared" si="9"/>
        <v>-1550636.3100000024</v>
      </c>
      <c r="G59" s="19">
        <f t="shared" si="9"/>
        <v>0</v>
      </c>
      <c r="H59" s="19">
        <f t="shared" si="9"/>
        <v>-22279542.629999999</v>
      </c>
      <c r="I59" s="20">
        <f t="shared" si="9"/>
        <v>-23830178.940000001</v>
      </c>
    </row>
    <row r="60" spans="1:9" x14ac:dyDescent="0.25">
      <c r="A60" s="8">
        <v>44</v>
      </c>
      <c r="B60" s="9" t="s">
        <v>104</v>
      </c>
      <c r="C60" s="3" t="s">
        <v>105</v>
      </c>
      <c r="D60" s="31">
        <f>IF([1]Výsledovka!DE59&lt;0,[1]Výsledovka!D59,0)</f>
        <v>0</v>
      </c>
      <c r="E60" s="32">
        <f>IF([1]Výsledovka!DE59&lt;0,[1]Výsledovka!BI59,0)</f>
        <v>0</v>
      </c>
      <c r="F60" s="32">
        <f>IF([1]Výsledovka!DE59&lt;0,[1]Výsledovka!DE59,0)</f>
        <v>0</v>
      </c>
      <c r="G60" s="32">
        <f>IF([1]Výsledovka!DE59&lt;0,[1]Rozvaha!DW66,0)</f>
        <v>0</v>
      </c>
      <c r="H60" s="32">
        <f>IF([1]Výsledovka!DE59&lt;0,[1]Rozvaha!DX66,0)</f>
        <v>0</v>
      </c>
      <c r="I60" s="28">
        <f t="shared" si="8"/>
        <v>0</v>
      </c>
    </row>
    <row r="61" spans="1:9" x14ac:dyDescent="0.25">
      <c r="A61" s="8">
        <v>45</v>
      </c>
      <c r="B61" s="9" t="s">
        <v>106</v>
      </c>
      <c r="C61" s="3" t="s">
        <v>107</v>
      </c>
      <c r="D61" s="10">
        <f>IF([1]Výsledovka!DE60&lt;0,[1]Výsledovka!D60,0)</f>
        <v>0</v>
      </c>
      <c r="E61" s="12">
        <f>IF([1]Výsledovka!DE60&lt;0,[1]Výsledovka!BI60,0)</f>
        <v>0</v>
      </c>
      <c r="F61" s="12">
        <f>IF([1]Výsledovka!DE60&lt;0,[1]Výsledovka!DE60,0)</f>
        <v>0</v>
      </c>
      <c r="G61" s="32">
        <f>IF([1]Výsledovka!DE60&lt;0,[1]Rozvaha!DW67,0)</f>
        <v>0</v>
      </c>
      <c r="H61" s="32">
        <f>IF([1]Výsledovka!DE60&lt;0,[1]Rozvaha!DX67,0)</f>
        <v>0</v>
      </c>
      <c r="I61" s="13">
        <f t="shared" si="8"/>
        <v>0</v>
      </c>
    </row>
    <row r="62" spans="1:9" ht="15.75" thickBot="1" x14ac:dyDescent="0.3">
      <c r="A62" s="33" t="s">
        <v>108</v>
      </c>
      <c r="B62" s="34" t="s">
        <v>109</v>
      </c>
      <c r="C62" s="35"/>
      <c r="D62" s="36">
        <f>IF([1]Výsledovka!DE61&lt;0,[1]Výsledovka!D61,0)</f>
        <v>0</v>
      </c>
      <c r="E62" s="37">
        <f>IF([1]Výsledovka!DE61&lt;0,[1]Výsledovka!BI61,0)</f>
        <v>0</v>
      </c>
      <c r="F62" s="37">
        <f>IF([1]Výsledovka!DE61&lt;0,[1]Výsledovka!DE61,0)</f>
        <v>0</v>
      </c>
      <c r="G62" s="37">
        <f>IF([1]Výsledovka!DE61&lt;0,[1]Výsledovka!DW61,0)</f>
        <v>0</v>
      </c>
      <c r="H62" s="37">
        <f>IF([1]Výsledovka!DE61&lt;0,[1]Výsledovka!DX61,0)</f>
        <v>0</v>
      </c>
      <c r="I62" s="38">
        <f>SUM(I60:I61)</f>
        <v>0</v>
      </c>
    </row>
    <row r="63" spans="1:9" ht="15.75" thickBot="1" x14ac:dyDescent="0.3">
      <c r="A63" s="43" t="s">
        <v>110</v>
      </c>
      <c r="B63" s="44"/>
      <c r="C63" s="45"/>
      <c r="D63" s="39">
        <f t="shared" ref="D63:I63" si="10">SUM(D21,D23,D43,D45,D49,D51,D59,D62)</f>
        <v>1591185787.75</v>
      </c>
      <c r="E63" s="40">
        <f t="shared" si="10"/>
        <v>1502149912.24</v>
      </c>
      <c r="F63" s="40">
        <f t="shared" si="10"/>
        <v>-89035875.50999999</v>
      </c>
      <c r="G63" s="40">
        <f t="shared" si="10"/>
        <v>0</v>
      </c>
      <c r="H63" s="40">
        <f t="shared" si="10"/>
        <v>-91574747.50999999</v>
      </c>
      <c r="I63" s="41">
        <f t="shared" si="10"/>
        <v>-180610623.01999998</v>
      </c>
    </row>
  </sheetData>
  <mergeCells count="11">
    <mergeCell ref="A63:C63"/>
    <mergeCell ref="A2:I5"/>
    <mergeCell ref="A6:A9"/>
    <mergeCell ref="B6:B9"/>
    <mergeCell ref="C6:C9"/>
    <mergeCell ref="D6:D9"/>
    <mergeCell ref="E6:E9"/>
    <mergeCell ref="F6:F9"/>
    <mergeCell ref="G6:G9"/>
    <mergeCell ref="H6:H9"/>
    <mergeCell ref="I6:I9"/>
  </mergeCells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Šamlotová Alice, Ing.</dc:creator>
  <cp:lastModifiedBy>Šamlotová Alice, Ing.</cp:lastModifiedBy>
  <cp:lastPrinted>2022-03-08T09:31:13Z</cp:lastPrinted>
  <dcterms:created xsi:type="dcterms:W3CDTF">2022-03-08T08:27:40Z</dcterms:created>
  <dcterms:modified xsi:type="dcterms:W3CDTF">2022-03-08T09:38:11Z</dcterms:modified>
</cp:coreProperties>
</file>