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24226"/>
  <bookViews>
    <workbookView xWindow="9975" yWindow="720" windowWidth="18540" windowHeight="14880" activeTab="0"/>
  </bookViews>
  <sheets>
    <sheet name="RO_2021" sheetId="58" r:id="rId1"/>
  </sheets>
  <definedNames/>
  <calcPr calcId="191029"/>
  <extLst/>
</workbook>
</file>

<file path=xl/sharedStrings.xml><?xml version="1.0" encoding="utf-8"?>
<sst xmlns="http://schemas.openxmlformats.org/spreadsheetml/2006/main" count="179" uniqueCount="170">
  <si>
    <t>z toho:</t>
  </si>
  <si>
    <t>schválený rozpočet</t>
  </si>
  <si>
    <t>Souhrnné ukazatele</t>
  </si>
  <si>
    <t>Specifické ukazatele - výdaje</t>
  </si>
  <si>
    <t>v tom:</t>
  </si>
  <si>
    <t>nedaňové kapitálové přij dotace</t>
  </si>
  <si>
    <t xml:space="preserve">příjmy z prostředků FM </t>
  </si>
  <si>
    <t>specifické ukazatele</t>
  </si>
  <si>
    <t xml:space="preserve">průřezové ukazatele </t>
  </si>
  <si>
    <t>platy zaměstnanců v PP</t>
  </si>
  <si>
    <t>výdaje na státní správu</t>
  </si>
  <si>
    <t>V a V</t>
  </si>
  <si>
    <t>Zvláštní zdravotnická zařízení</t>
  </si>
  <si>
    <t>Zdravotnické programy</t>
  </si>
  <si>
    <t>Ostatní činnosti</t>
  </si>
  <si>
    <t>Lůžková péče</t>
  </si>
  <si>
    <t>platy zaměstnanců na služ místech</t>
  </si>
  <si>
    <t>Zahraniční rozvoj spol</t>
  </si>
  <si>
    <t>Očkování</t>
  </si>
  <si>
    <t>FM</t>
  </si>
  <si>
    <t>název změny</t>
  </si>
  <si>
    <t>v tom ze státního rozpočtu</t>
  </si>
  <si>
    <t>institucionální podpora</t>
  </si>
  <si>
    <t>účelová podpora</t>
  </si>
  <si>
    <t>účelová podpora na prgy aplikovaného VVaI</t>
  </si>
  <si>
    <t>institucionální podpora výzkumných org. podle zhodnocení</t>
  </si>
  <si>
    <t>ze státního rozpočtu</t>
  </si>
  <si>
    <t>podíl z prostředků FM</t>
  </si>
  <si>
    <t>číslo ROP</t>
  </si>
  <si>
    <t>ROP zaneseno do chronol evidence:</t>
  </si>
  <si>
    <t>nedaň. kapitál. a přijaté  transfery cel</t>
  </si>
  <si>
    <t xml:space="preserve">1. čtvrtletí </t>
  </si>
  <si>
    <t xml:space="preserve">rozpočet po změnách </t>
  </si>
  <si>
    <t>číslo jednací  MF-</t>
  </si>
  <si>
    <t>Předsednictví ČR v Radě EU</t>
  </si>
  <si>
    <t>4704/2021/1404-3</t>
  </si>
  <si>
    <t>Převod do kapitoly MO na zajištění LZS v Plzni - Líních</t>
  </si>
  <si>
    <t>4295/2021/1404-3</t>
  </si>
  <si>
    <t>Přesun prostř mezi pol 5011 a 5013 u KHS a úprava u FM u KHS a ú.o.</t>
  </si>
  <si>
    <t>4411/2021/1404-3</t>
  </si>
  <si>
    <t>Převod z VPS na financování stáží zaměstnanců v institucích EU</t>
  </si>
  <si>
    <t>6991/2021/1404-3</t>
  </si>
  <si>
    <t>Navýšení průřezového ukazatele Výdaje na očkování a Pand plán</t>
  </si>
  <si>
    <t>novela zákona o SR ze dne 18.2.2021</t>
  </si>
  <si>
    <t>7010/2021/1404-3</t>
  </si>
  <si>
    <t>Převod prostředků VVI z TA pro ÚZIS na řešení projektu TL03000709</t>
  </si>
  <si>
    <t>8562/2021/1404-3</t>
  </si>
  <si>
    <t>Převod z VPS, UV č. 274/2021 - výdaje spojené s epidemií COVID</t>
  </si>
  <si>
    <t>9151/2021/1404-3</t>
  </si>
  <si>
    <t>9152/2021/1404-3</t>
  </si>
  <si>
    <t>Přesun prostředků mezi platovými položkami 5011 a 5013 u KHS</t>
  </si>
  <si>
    <t>10028/2021/1404-3</t>
  </si>
  <si>
    <t>Přesun z MŽP do MZ</t>
  </si>
  <si>
    <t>10543/2021/1404-3</t>
  </si>
  <si>
    <t>Převod prostředků z MMR do MZ</t>
  </si>
  <si>
    <t>11734/2021/1404-3</t>
  </si>
  <si>
    <t>Snížení v EDS/SMVS v rámci rozpočtu</t>
  </si>
  <si>
    <t xml:space="preserve">    7.4.20201</t>
  </si>
  <si>
    <t>12386/2021/1404-3</t>
  </si>
  <si>
    <t>Převod prostředků z MPSV na MZ</t>
  </si>
  <si>
    <t>12647/2021/1404-3</t>
  </si>
  <si>
    <t>10545/2021/1404-3</t>
  </si>
  <si>
    <t>Převod do MO na zajištění LZS a Letecké zdravotnické dopravy</t>
  </si>
  <si>
    <t>Převod na MO na projekty VaV rpo Univerzitu obrany</t>
  </si>
  <si>
    <t>12255/2021/1404-3</t>
  </si>
  <si>
    <t>13687/2021/1404-3</t>
  </si>
  <si>
    <t>13781/2021/1404-3</t>
  </si>
  <si>
    <t>Převod do MO na spolufinancování RM</t>
  </si>
  <si>
    <t>14419/2021/1404-3</t>
  </si>
  <si>
    <t>14745/2021/1404-3</t>
  </si>
  <si>
    <t>14729/2021/104-3</t>
  </si>
  <si>
    <t>15188/2021/1404-3</t>
  </si>
  <si>
    <t>Převod z VPS  na financování sekvenace viru SARS-CoV-2</t>
  </si>
  <si>
    <t>Převod prostředků z MK do MZ pro NLK</t>
  </si>
  <si>
    <t>Převod prostředků z MZ do  MO a MSpr</t>
  </si>
  <si>
    <t>15254/2021/1404-3</t>
  </si>
  <si>
    <t>Přesun příjmů a výdajů  z OPZ z rozpočtu MZ do rozpočtu MO</t>
  </si>
  <si>
    <t>16960/2021/1404-3</t>
  </si>
  <si>
    <t>Převod z MZ do MV na zajištění LZS</t>
  </si>
  <si>
    <t>17243/2021/1404-3</t>
  </si>
  <si>
    <t>Převod z rozpočtu výdajů MPSV pro PN Opava a PN Bohnice - odměny</t>
  </si>
  <si>
    <t>17673/2021/1404-3</t>
  </si>
  <si>
    <t>Přesun v rámci rozpočtu  MZ z AZV do ú.o. MZ</t>
  </si>
  <si>
    <t>19252/2021/1404-3</t>
  </si>
  <si>
    <t>Převod z MK na MZ pro PN Horní Beřkovice</t>
  </si>
  <si>
    <t>19257/2021/1404-3</t>
  </si>
  <si>
    <t>20193/2021/1404-3</t>
  </si>
  <si>
    <t>Převod z MŹP na MZ pro Hamzovu odbornou léčebnu - Nová zelená ú.</t>
  </si>
  <si>
    <t xml:space="preserve">2. čtvrtletí </t>
  </si>
  <si>
    <t>17711/2021/1404-3</t>
  </si>
  <si>
    <t>Převod z MK na MZ pro ZÚ v Ostravě</t>
  </si>
  <si>
    <t>22317/2021/1404-3</t>
  </si>
  <si>
    <t>Převod z VPS, UV č. 597/2021 - výdaje spojené s epidemií COVID</t>
  </si>
  <si>
    <t>24652/2021/1404-3</t>
  </si>
  <si>
    <t>Převod z VPS, UV č. 595/2021 - výdaje spojené s epidemií COVID</t>
  </si>
  <si>
    <t>26761/2021/1404-3</t>
  </si>
  <si>
    <t>Převod z MPSV pro FN Ostrava na zvýšené provozní výdaje -COVID19</t>
  </si>
  <si>
    <t>26743/2021/1404-3</t>
  </si>
  <si>
    <t xml:space="preserve">Převod v rámci MZ a OPZ - navýšení prostř na financo  OOV </t>
  </si>
  <si>
    <t>27370/2021/1404-3</t>
  </si>
  <si>
    <t>Přesun z ČSÚ do MZ pro ÚZIS na platy řešitelského týmu</t>
  </si>
  <si>
    <t>27965/2021/1404-3</t>
  </si>
  <si>
    <t>Převod z VPS, UV č. 806/2021 - výdaje spojené s epidemií COVID</t>
  </si>
  <si>
    <t xml:space="preserve">3. čtvrtletí </t>
  </si>
  <si>
    <t>28199/2021/1404-3</t>
  </si>
  <si>
    <t>Převod z MŽP na MZ _Nová zelená úsporám pro KHS HK</t>
  </si>
  <si>
    <t>28945/2021/1404-3</t>
  </si>
  <si>
    <t>Převod z Úřadu vlády na MZ na realizaci protidrogové politiky</t>
  </si>
  <si>
    <t>29358/2021/1404-3</t>
  </si>
  <si>
    <t>Oprava PVS u RO 36</t>
  </si>
  <si>
    <t>28007/2021/1404-3</t>
  </si>
  <si>
    <t>Převod z kap Státní dluh na MZ na financování dětské psychiatrie</t>
  </si>
  <si>
    <t>29706/2021/1404-3</t>
  </si>
  <si>
    <t xml:space="preserve">Převod z MMR na MZ v rámci titulu COVID-19 – Lázně </t>
  </si>
  <si>
    <t>29086/2021/1404-3</t>
  </si>
  <si>
    <t>Převod z VPS, UV č. 807/2021 - výdaje spojené s epidemií COVID</t>
  </si>
  <si>
    <t>29877/2021/1404-3</t>
  </si>
  <si>
    <t>Převod z MZ na MF pro ÚZSVM</t>
  </si>
  <si>
    <t>30293/2021/1404-3</t>
  </si>
  <si>
    <t>Převod z MZ na MO a MSpr na dotační prg pro snížení neg dopadů</t>
  </si>
  <si>
    <t>Přehled rozpočtových opatření k 31.12.2021 - Ministerstvo zdravotnictví</t>
  </si>
  <si>
    <t>31084/2021/1404-3</t>
  </si>
  <si>
    <t>Převod z rozpočtu výdajů MPSV pro  PN Bohnice - odměny</t>
  </si>
  <si>
    <t>31383/2021/1404-3</t>
  </si>
  <si>
    <t>Převod z MZ na MO na spolufinancování programu RM</t>
  </si>
  <si>
    <t>32474/2021/1404-3</t>
  </si>
  <si>
    <t>Převod z MŽP na MZ _Nová zelená úsporám pro Fakultní TN</t>
  </si>
  <si>
    <t>33046/2021/1404-3</t>
  </si>
  <si>
    <t>Převod z VPS, UV č. 988/2021-výdaje spojené s epidemií COVID</t>
  </si>
  <si>
    <t>32929/2021/1404-3</t>
  </si>
  <si>
    <t>Převod v rámci MZ - z lůžkové péče do zdravotnických prgů</t>
  </si>
  <si>
    <t>33249/2021/1404-3</t>
  </si>
  <si>
    <t>Převod v rámci MZ - navýšení FKSP u KHS z běžných výdajů</t>
  </si>
  <si>
    <t>Převod z MV na pokrytí nákladů se zajištěním prgu MEDEVAC</t>
  </si>
  <si>
    <t>33908/2021/1404-3</t>
  </si>
  <si>
    <t>33103/2021/1404-3</t>
  </si>
  <si>
    <t>Převod na MO pro ÚVN na podporu RM</t>
  </si>
  <si>
    <t>34262/2021/1404-3</t>
  </si>
  <si>
    <t>Přesun v rámci MZ, v rámci ukazatel Výdaje na státní správu u KHS</t>
  </si>
  <si>
    <t>34301/2021/1404-3</t>
  </si>
  <si>
    <t>33095/2021/1404-3</t>
  </si>
  <si>
    <t>Přesun z MZ do TA ČR k zajištění veřejné soutěže ve VVI</t>
  </si>
  <si>
    <t>34222/2021/1404-3</t>
  </si>
  <si>
    <t>Přesun z MŽP na akce Nová zelená úsporám</t>
  </si>
  <si>
    <t>34208/2021/1404-3</t>
  </si>
  <si>
    <t>34519/2021/1404-3</t>
  </si>
  <si>
    <t>Přesun v rámci MZ, Výdaje na státní správu+, Zdravotnické prgy -</t>
  </si>
  <si>
    <t xml:space="preserve">4. čtvrtletí </t>
  </si>
  <si>
    <t>Výdaje 
vedené v IS EDS/SMVS</t>
  </si>
  <si>
    <t>podíl 
rozpočtu 
EU</t>
  </si>
  <si>
    <t>ze 
státního rozpočtu</t>
  </si>
  <si>
    <t>Kriz. 
situace</t>
  </si>
  <si>
    <t>Program 
protidrog 
politiky</t>
  </si>
  <si>
    <t>Program 
prevence 
krimi</t>
  </si>
  <si>
    <t>Výdaje 
na VVaI</t>
  </si>
  <si>
    <t>základní 
příděl 
FKSP</t>
  </si>
  <si>
    <t>povinné 
pojistné</t>
  </si>
  <si>
    <t>ostatní 
výdaje na 
st. správu</t>
  </si>
  <si>
    <t>příjmy 
z EU</t>
  </si>
  <si>
    <t>daňové 
příjmy</t>
  </si>
  <si>
    <t>Výdaje 
celkem</t>
  </si>
  <si>
    <t>Příjmy 
celkem</t>
  </si>
  <si>
    <t>Převod z VPS na základě UV 
č. 274/2021 na odměny</t>
  </si>
  <si>
    <t xml:space="preserve">Převod z VPS  na základě UV 
č. 310/2021 na odměny SZÚ, 2x ZÚ </t>
  </si>
  <si>
    <t xml:space="preserve">Převod z VPS na základě UV 
č. 417/2021 na odměny </t>
  </si>
  <si>
    <t>Převod z VPS  na základě UV 
č. 310/2021 na odměny 14 KHS</t>
  </si>
  <si>
    <t>Příloha č. 2</t>
  </si>
  <si>
    <t>platy zaměstnanců 
a OPPP</t>
  </si>
  <si>
    <t>Výdaje 
spolufinancované
z EU</t>
  </si>
  <si>
    <t>specifické ukazatele 
- příjmy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</si>
</sst>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0"/>
      <name val="Times New Roman CE"/>
      <family val="2"/>
    </font>
    <font>
      <sz val="9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rgb="FFFF0000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6" fillId="22" borderId="0" applyNumberFormat="0" applyBorder="0" applyAlignment="0" applyProtection="0"/>
    <xf numFmtId="0" fontId="6" fillId="14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0" applyNumberFormat="0" applyBorder="0" applyAlignment="0" applyProtection="0"/>
    <xf numFmtId="0" fontId="8" fillId="3" borderId="0" applyNumberFormat="0" applyBorder="0" applyAlignment="0" applyProtection="0"/>
    <xf numFmtId="0" fontId="19" fillId="35" borderId="1" applyNumberFormat="0" applyAlignment="0" applyProtection="0"/>
    <xf numFmtId="0" fontId="3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9" fillId="39" borderId="7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7" borderId="1" applyNumberFormat="0" applyAlignment="0" applyProtection="0"/>
    <xf numFmtId="0" fontId="34" fillId="40" borderId="8" applyNumberFormat="0" applyAlignment="0" applyProtection="0"/>
    <xf numFmtId="0" fontId="9" fillId="39" borderId="7" applyNumberFormat="0" applyAlignment="0" applyProtection="0"/>
    <xf numFmtId="0" fontId="9" fillId="39" borderId="7" applyNumberFormat="0" applyAlignment="0" applyProtection="0"/>
    <xf numFmtId="0" fontId="15" fillId="0" borderId="9" applyNumberFormat="0" applyFill="0" applyAlignment="0" applyProtection="0"/>
    <xf numFmtId="0" fontId="35" fillId="0" borderId="10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6" fillId="0" borderId="11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7" fillId="0" borderId="1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39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2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43" borderId="13" applyNumberFormat="0" applyFont="0" applyAlignment="0" applyProtection="0"/>
    <xf numFmtId="0" fontId="20" fillId="35" borderId="14" applyNumberFormat="0" applyAlignment="0" applyProtection="0"/>
    <xf numFmtId="0" fontId="31" fillId="44" borderId="15" applyNumberFormat="0" applyFont="0" applyAlignment="0" applyProtection="0"/>
    <xf numFmtId="0" fontId="5" fillId="43" borderId="13" applyNumberFormat="0" applyFont="0" applyAlignment="0" applyProtection="0"/>
    <xf numFmtId="0" fontId="5" fillId="43" borderId="13" applyNumberFormat="0" applyFont="0" applyAlignment="0" applyProtection="0"/>
    <xf numFmtId="0" fontId="40" fillId="0" borderId="1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" fillId="41" borderId="17" applyNumberFormat="0" applyProtection="0">
      <alignment vertical="center"/>
    </xf>
    <xf numFmtId="0" fontId="3" fillId="41" borderId="17" applyNumberFormat="0" applyProtection="0">
      <alignment vertical="center"/>
    </xf>
    <xf numFmtId="0" fontId="3" fillId="41" borderId="17" applyNumberFormat="0" applyProtection="0">
      <alignment horizontal="left" vertical="center" indent="1"/>
    </xf>
    <xf numFmtId="0" fontId="25" fillId="41" borderId="18" applyNumberFormat="0" applyProtection="0">
      <alignment horizontal="left" vertical="top" indent="1"/>
    </xf>
    <xf numFmtId="0" fontId="1" fillId="3" borderId="17" applyNumberFormat="0" applyProtection="0">
      <alignment horizontal="right" vertical="center"/>
    </xf>
    <xf numFmtId="0" fontId="1" fillId="45" borderId="17" applyNumberFormat="0" applyProtection="0">
      <alignment horizontal="right" vertical="center"/>
    </xf>
    <xf numFmtId="0" fontId="1" fillId="20" borderId="19" applyNumberFormat="0" applyProtection="0">
      <alignment horizontal="right" vertical="center"/>
    </xf>
    <xf numFmtId="0" fontId="1" fillId="11" borderId="17" applyNumberFormat="0" applyProtection="0">
      <alignment horizontal="right" vertical="center"/>
    </xf>
    <xf numFmtId="0" fontId="1" fillId="15" borderId="17" applyNumberFormat="0" applyProtection="0">
      <alignment horizontal="right" vertical="center"/>
    </xf>
    <xf numFmtId="0" fontId="1" fillId="31" borderId="17" applyNumberFormat="0" applyProtection="0">
      <alignment horizontal="right" vertical="center"/>
    </xf>
    <xf numFmtId="0" fontId="1" fillId="24" borderId="17" applyNumberFormat="0" applyProtection="0">
      <alignment horizontal="right" vertical="center"/>
    </xf>
    <xf numFmtId="0" fontId="1" fillId="46" borderId="17" applyNumberFormat="0" applyProtection="0">
      <alignment horizontal="right" vertical="center"/>
    </xf>
    <xf numFmtId="0" fontId="1" fillId="10" borderId="17" applyNumberFormat="0" applyProtection="0">
      <alignment horizontal="right" vertical="center"/>
    </xf>
    <xf numFmtId="0" fontId="1" fillId="47" borderId="19" applyNumberFormat="0" applyProtection="0">
      <alignment horizontal="left" vertical="center" indent="1"/>
    </xf>
    <xf numFmtId="0" fontId="3" fillId="0" borderId="0">
      <alignment/>
      <protection/>
    </xf>
    <xf numFmtId="0" fontId="1" fillId="0" borderId="0">
      <alignment horizontal="left"/>
      <protection/>
    </xf>
    <xf numFmtId="0" fontId="2" fillId="48" borderId="0">
      <alignment/>
      <protection/>
    </xf>
    <xf numFmtId="0" fontId="0" fillId="49" borderId="19" applyNumberFormat="0" applyProtection="0">
      <alignment horizontal="left" vertical="center" indent="1"/>
    </xf>
    <xf numFmtId="0" fontId="0" fillId="49" borderId="19" applyNumberFormat="0" applyProtection="0">
      <alignment horizontal="left" vertical="center" indent="1"/>
    </xf>
    <xf numFmtId="0" fontId="1" fillId="50" borderId="17" applyNumberFormat="0" applyProtection="0">
      <alignment horizontal="right" vertical="center"/>
    </xf>
    <xf numFmtId="0" fontId="1" fillId="51" borderId="19" applyNumberFormat="0" applyProtection="0">
      <alignment horizontal="left" vertical="center" indent="1"/>
    </xf>
    <xf numFmtId="0" fontId="1" fillId="52" borderId="19" applyNumberFormat="0" applyProtection="0">
      <alignment horizontal="left" vertical="center" indent="1"/>
    </xf>
    <xf numFmtId="0" fontId="1" fillId="35" borderId="17" applyNumberFormat="0" applyProtection="0">
      <alignment horizontal="left" vertical="center" indent="1"/>
    </xf>
    <xf numFmtId="0" fontId="1" fillId="49" borderId="18" applyNumberFormat="0" applyProtection="0">
      <alignment horizontal="left" vertical="top" indent="1"/>
    </xf>
    <xf numFmtId="0" fontId="1" fillId="53" borderId="17" applyNumberFormat="0" applyProtection="0">
      <alignment horizontal="left" vertical="center" indent="1"/>
    </xf>
    <xf numFmtId="0" fontId="1" fillId="52" borderId="18" applyNumberFormat="0" applyProtection="0">
      <alignment horizontal="left" vertical="top" indent="1"/>
    </xf>
    <xf numFmtId="0" fontId="1" fillId="8" borderId="17" applyNumberFormat="0" applyProtection="0">
      <alignment horizontal="left" vertical="center" indent="1"/>
    </xf>
    <xf numFmtId="0" fontId="1" fillId="8" borderId="18" applyNumberFormat="0" applyProtection="0">
      <alignment horizontal="left" vertical="top" indent="1"/>
    </xf>
    <xf numFmtId="0" fontId="1" fillId="51" borderId="17" applyNumberFormat="0" applyProtection="0">
      <alignment horizontal="left" vertical="center" indent="1"/>
    </xf>
    <xf numFmtId="0" fontId="1" fillId="51" borderId="18" applyNumberFormat="0" applyProtection="0">
      <alignment horizontal="left" vertical="top" indent="1"/>
    </xf>
    <xf numFmtId="0" fontId="1" fillId="14" borderId="17" applyNumberFormat="0" applyProtection="0">
      <alignment horizontal="left" vertical="center" indent="1"/>
    </xf>
    <xf numFmtId="0" fontId="1" fillId="54" borderId="20" applyNumberFormat="0">
      <alignment/>
      <protection locked="0"/>
    </xf>
    <xf numFmtId="0" fontId="3" fillId="49" borderId="21" applyBorder="0">
      <alignment/>
      <protection/>
    </xf>
    <xf numFmtId="0" fontId="26" fillId="43" borderId="18" applyNumberFormat="0" applyProtection="0">
      <alignment vertical="center"/>
    </xf>
    <xf numFmtId="0" fontId="27" fillId="43" borderId="22" applyNumberFormat="0" applyProtection="0">
      <alignment vertical="center"/>
    </xf>
    <xf numFmtId="0" fontId="26" fillId="35" borderId="18" applyNumberFormat="0" applyProtection="0">
      <alignment horizontal="left" vertical="center" indent="1"/>
    </xf>
    <xf numFmtId="0" fontId="26" fillId="43" borderId="18" applyNumberFormat="0" applyProtection="0">
      <alignment horizontal="left" vertical="top" indent="1"/>
    </xf>
    <xf numFmtId="0" fontId="1" fillId="0" borderId="17" applyNumberFormat="0" applyProtection="0">
      <alignment horizontal="right" vertical="center"/>
    </xf>
    <xf numFmtId="0" fontId="3" fillId="0" borderId="17" applyNumberFormat="0" applyProtection="0">
      <alignment horizontal="right" vertical="center"/>
    </xf>
    <xf numFmtId="0" fontId="1" fillId="14" borderId="17" applyNumberFormat="0" applyProtection="0">
      <alignment horizontal="left" vertical="center" indent="1"/>
    </xf>
    <xf numFmtId="0" fontId="26" fillId="52" borderId="18" applyNumberFormat="0" applyProtection="0">
      <alignment horizontal="left" vertical="top" indent="1"/>
    </xf>
    <xf numFmtId="0" fontId="28" fillId="55" borderId="19" applyNumberFormat="0" applyProtection="0">
      <alignment horizontal="left" vertical="center" indent="1"/>
    </xf>
    <xf numFmtId="0" fontId="1" fillId="56" borderId="22">
      <alignment/>
      <protection/>
    </xf>
    <xf numFmtId="0" fontId="29" fillId="54" borderId="17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41" fillId="5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43" fillId="58" borderId="23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44" fillId="59" borderId="23" applyNumberFormat="0" applyAlignment="0" applyProtection="0"/>
    <xf numFmtId="0" fontId="19" fillId="35" borderId="1" applyNumberFormat="0" applyAlignment="0" applyProtection="0"/>
    <xf numFmtId="0" fontId="19" fillId="35" borderId="1" applyNumberFormat="0" applyAlignment="0" applyProtection="0"/>
    <xf numFmtId="0" fontId="45" fillId="59" borderId="24" applyNumberFormat="0" applyAlignment="0" applyProtection="0"/>
    <xf numFmtId="0" fontId="20" fillId="35" borderId="14" applyNumberFormat="0" applyAlignment="0" applyProtection="0"/>
    <xf numFmtId="0" fontId="20" fillId="35" borderId="14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6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2" fillId="6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2" fillId="6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32" fillId="6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2" fillId="6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2" fillId="65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</cellStyleXfs>
  <cellXfs count="117">
    <xf numFmtId="0" fontId="0" fillId="0" borderId="0" xfId="0"/>
    <xf numFmtId="0" fontId="0" fillId="0" borderId="0" xfId="0" applyFont="1"/>
    <xf numFmtId="0" fontId="0" fillId="0" borderId="22" xfId="0" applyBorder="1"/>
    <xf numFmtId="3" fontId="0" fillId="0" borderId="22" xfId="0" applyNumberFormat="1" applyBorder="1"/>
    <xf numFmtId="0" fontId="0" fillId="0" borderId="25" xfId="0" applyBorder="1"/>
    <xf numFmtId="0" fontId="0" fillId="0" borderId="22" xfId="0" applyFont="1" applyBorder="1" applyAlignment="1">
      <alignment horizontal="center" vertical="center" wrapText="1"/>
    </xf>
    <xf numFmtId="0" fontId="1" fillId="0" borderId="0" xfId="0" applyFont="1"/>
    <xf numFmtId="0" fontId="1" fillId="0" borderId="22" xfId="0" applyFont="1" applyBorder="1"/>
    <xf numFmtId="3" fontId="1" fillId="0" borderId="22" xfId="0" applyNumberFormat="1" applyFont="1" applyBorder="1"/>
    <xf numFmtId="3" fontId="1" fillId="0" borderId="22" xfId="0" applyNumberFormat="1" applyFont="1" applyFill="1" applyBorder="1"/>
    <xf numFmtId="0" fontId="0" fillId="0" borderId="22" xfId="0" applyBorder="1" applyAlignment="1">
      <alignment horizontal="center" vertical="center" wrapText="1"/>
    </xf>
    <xf numFmtId="4" fontId="1" fillId="0" borderId="22" xfId="0" applyNumberFormat="1" applyFont="1" applyBorder="1"/>
    <xf numFmtId="4" fontId="1" fillId="0" borderId="22" xfId="0" applyNumberFormat="1" applyFont="1" applyBorder="1" applyAlignment="1">
      <alignment wrapText="1"/>
    </xf>
    <xf numFmtId="3" fontId="1" fillId="0" borderId="26" xfId="0" applyNumberFormat="1" applyFont="1" applyBorder="1"/>
    <xf numFmtId="4" fontId="1" fillId="0" borderId="27" xfId="0" applyNumberFormat="1" applyFont="1" applyBorder="1"/>
    <xf numFmtId="3" fontId="1" fillId="0" borderId="27" xfId="0" applyNumberFormat="1" applyFont="1" applyBorder="1"/>
    <xf numFmtId="0" fontId="1" fillId="0" borderId="22" xfId="0" applyFont="1" applyBorder="1" applyAlignment="1">
      <alignment wrapText="1"/>
    </xf>
    <xf numFmtId="0" fontId="1" fillId="0" borderId="27" xfId="0" applyFont="1" applyBorder="1" applyAlignment="1">
      <alignment wrapText="1"/>
    </xf>
    <xf numFmtId="3" fontId="3" fillId="0" borderId="28" xfId="0" applyNumberFormat="1" applyFont="1" applyBorder="1" applyAlignment="1">
      <alignment horizontal="right" wrapText="1"/>
    </xf>
    <xf numFmtId="3" fontId="3" fillId="0" borderId="28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0" fontId="2" fillId="0" borderId="28" xfId="0" applyFont="1" applyBorder="1" applyAlignment="1">
      <alignment horizontal="left" wrapText="1"/>
    </xf>
    <xf numFmtId="3" fontId="1" fillId="0" borderId="27" xfId="0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0" borderId="22" xfId="0" applyNumberFormat="1" applyFont="1" applyBorder="1" applyAlignment="1">
      <alignment wrapText="1"/>
    </xf>
    <xf numFmtId="3" fontId="1" fillId="0" borderId="27" xfId="0" applyNumberFormat="1" applyFont="1" applyBorder="1" applyAlignment="1">
      <alignment/>
    </xf>
    <xf numFmtId="3" fontId="3" fillId="66" borderId="27" xfId="0" applyNumberFormat="1" applyFont="1" applyFill="1" applyBorder="1" applyAlignment="1">
      <alignment wrapText="1"/>
    </xf>
    <xf numFmtId="0" fontId="0" fillId="67" borderId="0" xfId="0" applyFill="1"/>
    <xf numFmtId="0" fontId="0" fillId="67" borderId="29" xfId="0" applyFill="1" applyBorder="1"/>
    <xf numFmtId="0" fontId="3" fillId="66" borderId="22" xfId="0" applyFont="1" applyFill="1" applyBorder="1" applyAlignment="1">
      <alignment/>
    </xf>
    <xf numFmtId="0" fontId="3" fillId="0" borderId="28" xfId="0" applyFont="1" applyBorder="1" applyAlignment="1">
      <alignment horizontal="left" wrapText="1"/>
    </xf>
    <xf numFmtId="14" fontId="1" fillId="66" borderId="22" xfId="0" applyNumberFormat="1" applyFont="1" applyFill="1" applyBorder="1" applyAlignment="1">
      <alignment/>
    </xf>
    <xf numFmtId="14" fontId="0" fillId="66" borderId="27" xfId="0" applyNumberFormat="1" applyFill="1" applyBorder="1" applyAlignment="1">
      <alignment/>
    </xf>
    <xf numFmtId="3" fontId="47" fillId="0" borderId="27" xfId="0" applyNumberFormat="1" applyFont="1" applyBorder="1" applyAlignment="1">
      <alignment wrapText="1"/>
    </xf>
    <xf numFmtId="0" fontId="1" fillId="0" borderId="30" xfId="0" applyFont="1" applyBorder="1" applyAlignment="1">
      <alignment/>
    </xf>
    <xf numFmtId="3" fontId="3" fillId="0" borderId="27" xfId="0" applyNumberFormat="1" applyFont="1" applyBorder="1" applyAlignment="1">
      <alignment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wrapText="1"/>
    </xf>
    <xf numFmtId="0" fontId="1" fillId="0" borderId="22" xfId="0" applyFont="1" applyBorder="1" applyAlignment="1">
      <alignment/>
    </xf>
    <xf numFmtId="3" fontId="1" fillId="0" borderId="27" xfId="0" applyNumberFormat="1" applyFont="1" applyFill="1" applyBorder="1"/>
    <xf numFmtId="3" fontId="1" fillId="66" borderId="22" xfId="0" applyNumberFormat="1" applyFont="1" applyFill="1" applyBorder="1"/>
    <xf numFmtId="3" fontId="1" fillId="0" borderId="0" xfId="0" applyNumberFormat="1" applyFont="1" applyBorder="1"/>
    <xf numFmtId="0" fontId="0" fillId="0" borderId="22" xfId="0" applyFont="1" applyBorder="1" applyAlignment="1">
      <alignment horizontal="center" vertical="center" wrapText="1"/>
    </xf>
    <xf numFmtId="3" fontId="1" fillId="66" borderId="27" xfId="0" applyNumberFormat="1" applyFont="1" applyFill="1" applyBorder="1"/>
    <xf numFmtId="3" fontId="3" fillId="0" borderId="22" xfId="0" applyNumberFormat="1" applyFont="1" applyBorder="1" applyAlignment="1">
      <alignment wrapText="1"/>
    </xf>
    <xf numFmtId="3" fontId="3" fillId="66" borderId="22" xfId="0" applyNumberFormat="1" applyFont="1" applyFill="1" applyBorder="1" applyAlignment="1">
      <alignment wrapText="1"/>
    </xf>
    <xf numFmtId="3" fontId="1" fillId="0" borderId="22" xfId="0" applyNumberFormat="1" applyFont="1" applyBorder="1" applyAlignment="1">
      <alignment/>
    </xf>
    <xf numFmtId="3" fontId="1" fillId="0" borderId="26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3" fontId="3" fillId="66" borderId="26" xfId="0" applyNumberFormat="1" applyFont="1" applyFill="1" applyBorder="1" applyAlignment="1">
      <alignment wrapText="1"/>
    </xf>
    <xf numFmtId="3" fontId="1" fillId="0" borderId="26" xfId="0" applyNumberFormat="1" applyFont="1" applyBorder="1" applyAlignment="1">
      <alignment/>
    </xf>
    <xf numFmtId="3" fontId="1" fillId="0" borderId="26" xfId="0" applyNumberFormat="1" applyFont="1" applyFill="1" applyBorder="1"/>
    <xf numFmtId="3" fontId="1" fillId="66" borderId="26" xfId="0" applyNumberFormat="1" applyFont="1" applyFill="1" applyBorder="1"/>
    <xf numFmtId="3" fontId="47" fillId="0" borderId="22" xfId="0" applyNumberFormat="1" applyFont="1" applyBorder="1" applyAlignment="1">
      <alignment wrapText="1"/>
    </xf>
    <xf numFmtId="0" fontId="1" fillId="66" borderId="32" xfId="0" applyFont="1" applyFill="1" applyBorder="1" applyAlignment="1">
      <alignment wrapText="1"/>
    </xf>
    <xf numFmtId="0" fontId="1" fillId="66" borderId="33" xfId="0" applyFont="1" applyFill="1" applyBorder="1" applyAlignment="1">
      <alignment wrapText="1"/>
    </xf>
    <xf numFmtId="14" fontId="1" fillId="0" borderId="34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2" xfId="0" applyBorder="1" applyAlignment="1">
      <alignment horizontal="center" vertical="center"/>
    </xf>
    <xf numFmtId="14" fontId="1" fillId="0" borderId="34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28" xfId="0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66" borderId="34" xfId="0" applyFont="1" applyFill="1" applyBorder="1" applyAlignment="1">
      <alignment wrapText="1"/>
    </xf>
    <xf numFmtId="0" fontId="0" fillId="66" borderId="28" xfId="0" applyFill="1" applyBorder="1" applyAlignment="1">
      <alignment wrapText="1"/>
    </xf>
    <xf numFmtId="0" fontId="1" fillId="66" borderId="34" xfId="0" applyFont="1" applyFill="1" applyBorder="1" applyAlignment="1">
      <alignment horizontal="left" wrapText="1"/>
    </xf>
    <xf numFmtId="0" fontId="0" fillId="66" borderId="28" xfId="0" applyFill="1" applyBorder="1" applyAlignment="1">
      <alignment horizontal="left" wrapText="1"/>
    </xf>
    <xf numFmtId="0" fontId="1" fillId="0" borderId="34" xfId="0" applyFont="1" applyBorder="1" applyAlignment="1">
      <alignment/>
    </xf>
    <xf numFmtId="14" fontId="1" fillId="0" borderId="34" xfId="0" applyNumberFormat="1" applyFont="1" applyBorder="1" applyAlignment="1">
      <alignment wrapText="1"/>
    </xf>
    <xf numFmtId="0" fontId="0" fillId="0" borderId="28" xfId="0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1" fillId="0" borderId="34" xfId="0" applyFont="1" applyBorder="1" applyAlignment="1">
      <alignment wrapText="1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3" xfId="0" applyBorder="1" applyAlignment="1">
      <alignment wrapText="1"/>
    </xf>
    <xf numFmtId="0" fontId="0" fillId="0" borderId="28" xfId="0" applyBorder="1" applyAlignment="1">
      <alignment horizontal="center" vertical="center"/>
    </xf>
    <xf numFmtId="0" fontId="0" fillId="66" borderId="31" xfId="0" applyFont="1" applyFill="1" applyBorder="1" applyAlignment="1">
      <alignment horizontal="center" vertical="center"/>
    </xf>
    <xf numFmtId="0" fontId="0" fillId="66" borderId="27" xfId="0" applyFill="1" applyBorder="1" applyAlignment="1">
      <alignment horizontal="center" vertical="center"/>
    </xf>
    <xf numFmtId="0" fontId="0" fillId="67" borderId="34" xfId="0" applyFont="1" applyFill="1" applyBorder="1" applyAlignment="1">
      <alignment horizontal="center" vertical="center" wrapText="1"/>
    </xf>
    <xf numFmtId="0" fontId="0" fillId="67" borderId="30" xfId="0" applyFill="1" applyBorder="1" applyAlignment="1">
      <alignment horizontal="center" vertical="center" wrapText="1"/>
    </xf>
    <xf numFmtId="0" fontId="0" fillId="67" borderId="28" xfId="0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66" borderId="31" xfId="0" applyFont="1" applyFill="1" applyBorder="1" applyAlignment="1">
      <alignment/>
    </xf>
    <xf numFmtId="0" fontId="3" fillId="66" borderId="27" xfId="0" applyFont="1" applyFill="1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67" borderId="0" xfId="0" applyFont="1" applyFill="1" applyBorder="1" applyAlignment="1">
      <alignment horizontal="center" vertical="center"/>
    </xf>
    <xf numFmtId="0" fontId="0" fillId="67" borderId="0" xfId="0" applyFill="1" applyAlignment="1">
      <alignment/>
    </xf>
    <xf numFmtId="0" fontId="0" fillId="67" borderId="34" xfId="0" applyFill="1" applyBorder="1" applyAlignment="1">
      <alignment horizontal="center" vertical="center" wrapText="1"/>
    </xf>
    <xf numFmtId="0" fontId="1" fillId="0" borderId="28" xfId="0" applyFont="1" applyBorder="1" applyAlignment="1">
      <alignment wrapText="1"/>
    </xf>
    <xf numFmtId="0" fontId="1" fillId="66" borderId="33" xfId="0" applyFont="1" applyFill="1" applyBorder="1" applyAlignment="1">
      <alignment/>
    </xf>
    <xf numFmtId="0" fontId="0" fillId="66" borderId="25" xfId="0" applyFill="1" applyBorder="1" applyAlignment="1">
      <alignment/>
    </xf>
    <xf numFmtId="0" fontId="0" fillId="66" borderId="29" xfId="0" applyFill="1" applyBorder="1" applyAlignment="1">
      <alignment/>
    </xf>
    <xf numFmtId="0" fontId="1" fillId="66" borderId="28" xfId="0" applyFont="1" applyFill="1" applyBorder="1" applyAlignment="1">
      <alignment wrapText="1"/>
    </xf>
  </cellXfs>
  <cellStyles count="2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1 3" xfId="21"/>
    <cellStyle name="20 % – Zvýraznění2 2" xfId="22"/>
    <cellStyle name="20 % – Zvýraznění2 3" xfId="23"/>
    <cellStyle name="20 % – Zvýraznění3 2" xfId="24"/>
    <cellStyle name="20 % – Zvýraznění3 3" xfId="25"/>
    <cellStyle name="20 % – Zvýraznění4 2" xfId="26"/>
    <cellStyle name="20 % – Zvýraznění4 3" xfId="27"/>
    <cellStyle name="20 % – Zvýraznění5 2" xfId="28"/>
    <cellStyle name="20 % – Zvýraznění5 3" xfId="29"/>
    <cellStyle name="20 % – Zvýraznění6 2" xfId="30"/>
    <cellStyle name="20 % – Zvýraznění6 3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 2" xfId="38"/>
    <cellStyle name="40 % – Zvýraznění1 3" xfId="39"/>
    <cellStyle name="40 % – Zvýraznění2 2" xfId="40"/>
    <cellStyle name="40 % – Zvýraznění2 3" xfId="41"/>
    <cellStyle name="40 % – Zvýraznění3 2" xfId="42"/>
    <cellStyle name="40 % – Zvýraznění3 3" xfId="43"/>
    <cellStyle name="40 % – Zvýraznění4 2" xfId="44"/>
    <cellStyle name="40 % – Zvýraznění4 3" xfId="45"/>
    <cellStyle name="40 % – Zvýraznění5 2" xfId="46"/>
    <cellStyle name="40 % – Zvýraznění5 3" xfId="47"/>
    <cellStyle name="40 % – Zvýraznění6 2" xfId="48"/>
    <cellStyle name="40 % – Zvýraznění6 3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 2" xfId="56"/>
    <cellStyle name="60 % – Zvýraznění1 3" xfId="57"/>
    <cellStyle name="60 % – Zvýraznění2 2" xfId="58"/>
    <cellStyle name="60 % – Zvýraznění2 3" xfId="59"/>
    <cellStyle name="60 % – Zvýraznění3 2" xfId="60"/>
    <cellStyle name="60 % – Zvýraznění3 3" xfId="61"/>
    <cellStyle name="60 % – Zvýraznění4 2" xfId="62"/>
    <cellStyle name="60 % – Zvýraznění4 3" xfId="63"/>
    <cellStyle name="60 % – Zvýraznění5 2" xfId="64"/>
    <cellStyle name="60 % – Zvýraznění5 3" xfId="65"/>
    <cellStyle name="60 % – Zvýraznění6 2" xfId="66"/>
    <cellStyle name="60 % – Zvýraznění6 3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1 - 20%" xfId="75"/>
    <cellStyle name="Accent1 - 40%" xfId="76"/>
    <cellStyle name="Accent1 - 60%" xfId="77"/>
    <cellStyle name="Accent2" xfId="78"/>
    <cellStyle name="Accent2 - 20%" xfId="79"/>
    <cellStyle name="Accent2 - 40%" xfId="80"/>
    <cellStyle name="Accent2 - 60%" xfId="81"/>
    <cellStyle name="Accent3" xfId="82"/>
    <cellStyle name="Accent3 - 20%" xfId="83"/>
    <cellStyle name="Accent3 - 40%" xfId="84"/>
    <cellStyle name="Accent3 - 60%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Bad" xfId="98"/>
    <cellStyle name="Calculation" xfId="99"/>
    <cellStyle name="Celkem" xfId="100"/>
    <cellStyle name="Celkem 2" xfId="101"/>
    <cellStyle name="Celkem 3" xfId="102"/>
    <cellStyle name="Emphasis 1" xfId="103"/>
    <cellStyle name="Emphasis 2" xfId="104"/>
    <cellStyle name="Emphasis 3" xfId="105"/>
    <cellStyle name="Explanatory Text" xfId="106"/>
    <cellStyle name="Good" xfId="107"/>
    <cellStyle name="Heading 1" xfId="108"/>
    <cellStyle name="Heading 2" xfId="109"/>
    <cellStyle name="Heading 3" xfId="110"/>
    <cellStyle name="Heading 4" xfId="111"/>
    <cellStyle name="Check Cell" xfId="112"/>
    <cellStyle name="Chybně 2" xfId="113"/>
    <cellStyle name="Chybně 3" xfId="114"/>
    <cellStyle name="Input" xfId="115"/>
    <cellStyle name="Kontrolní buňka" xfId="116"/>
    <cellStyle name="Kontrolní buňka 2" xfId="117"/>
    <cellStyle name="Kontrolní buňka 3" xfId="118"/>
    <cellStyle name="Linked Cell" xfId="119"/>
    <cellStyle name="Nadpis 1" xfId="120"/>
    <cellStyle name="Nadpis 1 2" xfId="121"/>
    <cellStyle name="Nadpis 1 3" xfId="122"/>
    <cellStyle name="Nadpis 2" xfId="123"/>
    <cellStyle name="Nadpis 2 2" xfId="124"/>
    <cellStyle name="Nadpis 2 3" xfId="125"/>
    <cellStyle name="Nadpis 3" xfId="126"/>
    <cellStyle name="Nadpis 3 2" xfId="127"/>
    <cellStyle name="Nadpis 3 3" xfId="128"/>
    <cellStyle name="Nadpis 4" xfId="129"/>
    <cellStyle name="Nadpis 4 2" xfId="130"/>
    <cellStyle name="Nadpis 4 3" xfId="131"/>
    <cellStyle name="Název" xfId="132"/>
    <cellStyle name="Název 2" xfId="133"/>
    <cellStyle name="Název 3" xfId="134"/>
    <cellStyle name="Neutral" xfId="135"/>
    <cellStyle name="Neutrální" xfId="136"/>
    <cellStyle name="Neutrální 2" xfId="137"/>
    <cellStyle name="Neutrální 3" xfId="138"/>
    <cellStyle name="Normal_Tableau1" xfId="139"/>
    <cellStyle name="Normální 10" xfId="140"/>
    <cellStyle name="Normální 11" xfId="141"/>
    <cellStyle name="Normální 12" xfId="142"/>
    <cellStyle name="Normální 13" xfId="143"/>
    <cellStyle name="Normální 2" xfId="144"/>
    <cellStyle name="Normální 2 2" xfId="145"/>
    <cellStyle name="Normální 2 2 2" xfId="146"/>
    <cellStyle name="normální 2 3" xfId="147"/>
    <cellStyle name="Normální 3" xfId="148"/>
    <cellStyle name="Normální 3 2" xfId="149"/>
    <cellStyle name="Normální 4" xfId="150"/>
    <cellStyle name="Normální 4 2" xfId="151"/>
    <cellStyle name="Normální 4 3" xfId="152"/>
    <cellStyle name="Normální 5" xfId="153"/>
    <cellStyle name="Normální 6" xfId="154"/>
    <cellStyle name="Normální 7" xfId="155"/>
    <cellStyle name="Normální 7 2" xfId="156"/>
    <cellStyle name="Normální 8" xfId="157"/>
    <cellStyle name="Normální 9" xfId="158"/>
    <cellStyle name="Note" xfId="159"/>
    <cellStyle name="Output" xfId="160"/>
    <cellStyle name="Poznámka 2" xfId="161"/>
    <cellStyle name="Poznámka 2 2" xfId="162"/>
    <cellStyle name="Poznámka 3" xfId="163"/>
    <cellStyle name="Propojená buňka" xfId="164"/>
    <cellStyle name="Propojená buňka 2" xfId="165"/>
    <cellStyle name="Propojená buňka 3" xfId="166"/>
    <cellStyle name="SAPBEXaggData" xfId="167"/>
    <cellStyle name="SAPBEXaggDataEmph" xfId="168"/>
    <cellStyle name="SAPBEXaggItem" xfId="169"/>
    <cellStyle name="SAPBEXaggItemX" xfId="170"/>
    <cellStyle name="SAPBEXexcBad7" xfId="171"/>
    <cellStyle name="SAPBEXexcBad8" xfId="172"/>
    <cellStyle name="SAPBEXexcBad9" xfId="173"/>
    <cellStyle name="SAPBEXexcCritical4" xfId="174"/>
    <cellStyle name="SAPBEXexcCritical5" xfId="175"/>
    <cellStyle name="SAPBEXexcCritical6" xfId="176"/>
    <cellStyle name="SAPBEXexcGood1" xfId="177"/>
    <cellStyle name="SAPBEXexcGood2" xfId="178"/>
    <cellStyle name="SAPBEXexcGood3" xfId="179"/>
    <cellStyle name="SAPBEXfilterDrill" xfId="180"/>
    <cellStyle name="SAPBEXFilterInfo1" xfId="181"/>
    <cellStyle name="SAPBEXFilterInfo2" xfId="182"/>
    <cellStyle name="SAPBEXFilterInfoHlavicka" xfId="183"/>
    <cellStyle name="SAPBEXfilterItem" xfId="184"/>
    <cellStyle name="SAPBEXfilterText" xfId="185"/>
    <cellStyle name="SAPBEXformats" xfId="186"/>
    <cellStyle name="SAPBEXheaderItem" xfId="187"/>
    <cellStyle name="SAPBEXheaderText" xfId="188"/>
    <cellStyle name="SAPBEXHLevel0" xfId="189"/>
    <cellStyle name="SAPBEXHLevel0X" xfId="190"/>
    <cellStyle name="SAPBEXHLevel1" xfId="191"/>
    <cellStyle name="SAPBEXHLevel1X" xfId="192"/>
    <cellStyle name="SAPBEXHLevel2" xfId="193"/>
    <cellStyle name="SAPBEXHLevel2X" xfId="194"/>
    <cellStyle name="SAPBEXHLevel3" xfId="195"/>
    <cellStyle name="SAPBEXHLevel3X" xfId="196"/>
    <cellStyle name="SAPBEXchaText" xfId="197"/>
    <cellStyle name="SAPBEXinputData" xfId="198"/>
    <cellStyle name="SAPBEXItemHeader" xfId="199"/>
    <cellStyle name="SAPBEXresData" xfId="200"/>
    <cellStyle name="SAPBEXresDataEmph" xfId="201"/>
    <cellStyle name="SAPBEXresItem" xfId="202"/>
    <cellStyle name="SAPBEXresItemX" xfId="203"/>
    <cellStyle name="SAPBEXstdData" xfId="204"/>
    <cellStyle name="SAPBEXstdDataEmph" xfId="205"/>
    <cellStyle name="SAPBEXstdItem" xfId="206"/>
    <cellStyle name="SAPBEXstdItemX" xfId="207"/>
    <cellStyle name="SAPBEXtitle" xfId="208"/>
    <cellStyle name="SAPBEXunassignedItem" xfId="209"/>
    <cellStyle name="SAPBEXundefined" xfId="210"/>
    <cellStyle name="Sheet Title" xfId="211"/>
    <cellStyle name="Správně" xfId="212"/>
    <cellStyle name="Správně 2" xfId="213"/>
    <cellStyle name="Správně 3" xfId="214"/>
    <cellStyle name="Text upozornění" xfId="215"/>
    <cellStyle name="Text upozornění 2" xfId="216"/>
    <cellStyle name="Text upozornění 3" xfId="217"/>
    <cellStyle name="Title" xfId="218"/>
    <cellStyle name="Total" xfId="219"/>
    <cellStyle name="Vstup" xfId="220"/>
    <cellStyle name="Vstup 2" xfId="221"/>
    <cellStyle name="Vstup 3" xfId="222"/>
    <cellStyle name="Výpočet" xfId="223"/>
    <cellStyle name="Výpočet 2" xfId="224"/>
    <cellStyle name="Výpočet 3" xfId="225"/>
    <cellStyle name="Výstup" xfId="226"/>
    <cellStyle name="Výstup 2" xfId="227"/>
    <cellStyle name="Výstup 3" xfId="228"/>
    <cellStyle name="Vysvětlující text" xfId="229"/>
    <cellStyle name="Vysvětlující text 2" xfId="230"/>
    <cellStyle name="Vysvětlující text 3" xfId="231"/>
    <cellStyle name="Warning Text" xfId="232"/>
    <cellStyle name="Zvýraznění 1" xfId="233"/>
    <cellStyle name="Zvýraznění 1 2" xfId="234"/>
    <cellStyle name="Zvýraznění 1 3" xfId="235"/>
    <cellStyle name="Zvýraznění 2" xfId="236"/>
    <cellStyle name="Zvýraznění 2 2" xfId="237"/>
    <cellStyle name="Zvýraznění 2 3" xfId="238"/>
    <cellStyle name="Zvýraznění 3" xfId="239"/>
    <cellStyle name="Zvýraznění 3 2" xfId="240"/>
    <cellStyle name="Zvýraznění 3 3" xfId="241"/>
    <cellStyle name="Zvýraznění 4" xfId="242"/>
    <cellStyle name="Zvýraznění 4 2" xfId="243"/>
    <cellStyle name="Zvýraznění 4 3" xfId="244"/>
    <cellStyle name="Zvýraznění 5" xfId="245"/>
    <cellStyle name="Zvýraznění 5 2" xfId="246"/>
    <cellStyle name="Zvýraznění 5 3" xfId="247"/>
    <cellStyle name="Zvýraznění 6" xfId="248"/>
    <cellStyle name="Zvýraznění 6 2" xfId="249"/>
    <cellStyle name="Zvýraznění 6 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000396251678"/>
  </sheetPr>
  <dimension ref="A1:AP126"/>
  <sheetViews>
    <sheetView tabSelected="1" view="pageBreakPreview" zoomScaleSheetLayoutView="100" workbookViewId="0" topLeftCell="A49">
      <selection activeCell="E83" sqref="E83"/>
    </sheetView>
  </sheetViews>
  <sheetFormatPr defaultColWidth="9.140625" defaultRowHeight="12.75"/>
  <cols>
    <col min="1" max="1" width="5.00390625" style="0" customWidth="1"/>
    <col min="2" max="2" width="14.140625" style="0" customWidth="1"/>
    <col min="3" max="3" width="25.8515625" style="0" customWidth="1"/>
    <col min="4" max="4" width="9.28125" style="0" customWidth="1"/>
    <col min="5" max="5" width="8.28125" style="0" customWidth="1"/>
    <col min="6" max="6" width="8.7109375" style="0" bestFit="1" customWidth="1"/>
    <col min="7" max="7" width="9.421875" style="0" customWidth="1"/>
    <col min="8" max="8" width="6.7109375" style="0" bestFit="1" customWidth="1"/>
    <col min="9" max="9" width="10.57421875" style="0" customWidth="1"/>
    <col min="10" max="11" width="10.421875" style="0" customWidth="1"/>
    <col min="12" max="12" width="10.7109375" style="0" customWidth="1"/>
    <col min="13" max="13" width="12.140625" style="0" customWidth="1"/>
    <col min="14" max="14" width="9.140625" style="0" customWidth="1"/>
    <col min="15" max="15" width="8.28125" style="0" customWidth="1"/>
    <col min="16" max="16" width="9.421875" style="0" customWidth="1"/>
    <col min="17" max="17" width="11.7109375" style="0" customWidth="1"/>
    <col min="18" max="18" width="11.57421875" style="0" customWidth="1"/>
    <col min="19" max="19" width="8.28125" style="0" customWidth="1"/>
    <col min="20" max="20" width="13.7109375" style="0" customWidth="1"/>
    <col min="21" max="21" width="8.28125" style="0" customWidth="1"/>
    <col min="22" max="22" width="8.7109375" style="0" customWidth="1"/>
    <col min="23" max="23" width="12.140625" style="0" customWidth="1"/>
    <col min="24" max="24" width="13.140625" style="0" customWidth="1"/>
    <col min="25" max="25" width="9.421875" style="0" customWidth="1"/>
    <col min="26" max="26" width="12.8515625" style="0" customWidth="1"/>
    <col min="27" max="27" width="10.140625" style="0" customWidth="1"/>
    <col min="28" max="28" width="13.140625" style="0" customWidth="1"/>
    <col min="29" max="29" width="14.140625" style="0" customWidth="1"/>
    <col min="30" max="30" width="10.57421875" style="0" customWidth="1"/>
    <col min="31" max="33" width="10.421875" style="0" customWidth="1"/>
    <col min="34" max="34" width="11.421875" style="0" customWidth="1"/>
    <col min="35" max="35" width="15.140625" style="0" customWidth="1"/>
    <col min="36" max="36" width="11.140625" style="0" customWidth="1"/>
    <col min="37" max="37" width="10.7109375" style="0" customWidth="1"/>
    <col min="38" max="38" width="8.7109375" style="0" customWidth="1"/>
    <col min="39" max="39" width="9.28125" style="0" customWidth="1"/>
    <col min="40" max="40" width="10.00390625" style="0" customWidth="1"/>
    <col min="41" max="41" width="12.57421875" style="0" customWidth="1"/>
  </cols>
  <sheetData>
    <row r="1" spans="1:41" ht="22.5" customHeight="1">
      <c r="A1" s="1" t="s">
        <v>120</v>
      </c>
      <c r="N1" t="s">
        <v>166</v>
      </c>
      <c r="AB1" t="s">
        <v>166</v>
      </c>
      <c r="AO1" t="s">
        <v>166</v>
      </c>
    </row>
    <row r="2" spans="5:41" ht="12.75">
      <c r="E2" s="4"/>
      <c r="F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2.75">
      <c r="A3" s="83" t="s">
        <v>28</v>
      </c>
      <c r="B3" s="83" t="s">
        <v>33</v>
      </c>
      <c r="C3" s="84" t="s">
        <v>20</v>
      </c>
      <c r="D3" s="85" t="s">
        <v>29</v>
      </c>
      <c r="E3" s="91" t="s">
        <v>2</v>
      </c>
      <c r="F3" s="92"/>
      <c r="G3" s="93" t="s">
        <v>169</v>
      </c>
      <c r="H3" s="101" t="s">
        <v>0</v>
      </c>
      <c r="I3" s="102"/>
      <c r="J3" s="102"/>
      <c r="K3" s="102"/>
      <c r="L3" s="111" t="s">
        <v>3</v>
      </c>
      <c r="M3" s="98" t="s">
        <v>7</v>
      </c>
      <c r="N3" s="98"/>
      <c r="O3" s="99"/>
      <c r="P3" s="61"/>
      <c r="Q3" s="61"/>
      <c r="R3" s="61"/>
      <c r="S3" s="100"/>
      <c r="T3" s="109" t="s">
        <v>8</v>
      </c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30"/>
      <c r="AJ3" s="30"/>
      <c r="AK3" s="30"/>
      <c r="AL3" s="30"/>
      <c r="AM3" s="30"/>
      <c r="AN3" s="30"/>
      <c r="AO3" s="31"/>
    </row>
    <row r="4" spans="1:41" ht="12.75" customHeight="1">
      <c r="A4" s="84"/>
      <c r="B4" s="84"/>
      <c r="C4" s="84"/>
      <c r="D4" s="86"/>
      <c r="E4" s="86" t="s">
        <v>161</v>
      </c>
      <c r="F4" s="86" t="s">
        <v>160</v>
      </c>
      <c r="G4" s="94"/>
      <c r="H4" s="83" t="s">
        <v>159</v>
      </c>
      <c r="I4" s="96" t="s">
        <v>30</v>
      </c>
      <c r="J4" s="97"/>
      <c r="K4" s="97"/>
      <c r="L4" s="94"/>
      <c r="M4" s="61" t="s">
        <v>10</v>
      </c>
      <c r="N4" s="61"/>
      <c r="O4" s="83" t="s">
        <v>11</v>
      </c>
      <c r="P4" s="105" t="s">
        <v>15</v>
      </c>
      <c r="Q4" s="83" t="s">
        <v>12</v>
      </c>
      <c r="R4" s="83" t="s">
        <v>13</v>
      </c>
      <c r="S4" s="107" t="s">
        <v>14</v>
      </c>
      <c r="T4" s="105" t="s">
        <v>167</v>
      </c>
      <c r="U4" s="83" t="s">
        <v>156</v>
      </c>
      <c r="V4" s="84" t="s">
        <v>155</v>
      </c>
      <c r="W4" s="83" t="s">
        <v>9</v>
      </c>
      <c r="X4" s="83" t="s">
        <v>16</v>
      </c>
      <c r="Y4" s="84" t="s">
        <v>154</v>
      </c>
      <c r="Z4" s="81" t="s">
        <v>21</v>
      </c>
      <c r="AA4" s="82"/>
      <c r="AB4" s="83" t="s">
        <v>24</v>
      </c>
      <c r="AC4" s="83" t="s">
        <v>25</v>
      </c>
      <c r="AD4" s="84" t="s">
        <v>17</v>
      </c>
      <c r="AE4" s="84" t="s">
        <v>153</v>
      </c>
      <c r="AF4" s="84" t="s">
        <v>152</v>
      </c>
      <c r="AG4" s="83" t="s">
        <v>151</v>
      </c>
      <c r="AH4" s="84" t="s">
        <v>18</v>
      </c>
      <c r="AI4" s="84" t="s">
        <v>168</v>
      </c>
      <c r="AJ4" s="81" t="s">
        <v>4</v>
      </c>
      <c r="AK4" s="82"/>
      <c r="AL4" s="84" t="s">
        <v>19</v>
      </c>
      <c r="AM4" s="81" t="s">
        <v>4</v>
      </c>
      <c r="AN4" s="82"/>
      <c r="AO4" s="83" t="s">
        <v>148</v>
      </c>
    </row>
    <row r="5" spans="1:41" ht="48" customHeight="1">
      <c r="A5" s="84"/>
      <c r="B5" s="84"/>
      <c r="C5" s="84"/>
      <c r="D5" s="87"/>
      <c r="E5" s="90"/>
      <c r="F5" s="90"/>
      <c r="G5" s="95"/>
      <c r="H5" s="61"/>
      <c r="I5" s="5" t="s">
        <v>158</v>
      </c>
      <c r="J5" s="5" t="s">
        <v>6</v>
      </c>
      <c r="K5" s="5" t="s">
        <v>5</v>
      </c>
      <c r="L5" s="95"/>
      <c r="M5" s="45" t="s">
        <v>34</v>
      </c>
      <c r="N5" s="45" t="s">
        <v>157</v>
      </c>
      <c r="O5" s="84"/>
      <c r="P5" s="106"/>
      <c r="Q5" s="84"/>
      <c r="R5" s="84"/>
      <c r="S5" s="108"/>
      <c r="T5" s="106"/>
      <c r="U5" s="84"/>
      <c r="V5" s="84"/>
      <c r="W5" s="84"/>
      <c r="X5" s="84"/>
      <c r="Y5" s="84"/>
      <c r="Z5" s="5" t="s">
        <v>22</v>
      </c>
      <c r="AA5" s="5" t="s">
        <v>23</v>
      </c>
      <c r="AB5" s="84"/>
      <c r="AC5" s="84"/>
      <c r="AD5" s="84"/>
      <c r="AE5" s="84"/>
      <c r="AF5" s="84"/>
      <c r="AG5" s="84"/>
      <c r="AH5" s="84"/>
      <c r="AI5" s="84"/>
      <c r="AJ5" s="5" t="s">
        <v>150</v>
      </c>
      <c r="AK5" s="5" t="s">
        <v>149</v>
      </c>
      <c r="AL5" s="84"/>
      <c r="AM5" s="5" t="s">
        <v>26</v>
      </c>
      <c r="AN5" s="5" t="s">
        <v>27</v>
      </c>
      <c r="AO5" s="84"/>
    </row>
    <row r="6" spans="1:42" ht="12.75" customHeight="1">
      <c r="A6" s="10"/>
      <c r="B6" s="10"/>
      <c r="C6" s="33" t="s">
        <v>1</v>
      </c>
      <c r="D6" s="24"/>
      <c r="E6" s="18">
        <v>1859800</v>
      </c>
      <c r="F6" s="18">
        <v>10038349.373</v>
      </c>
      <c r="G6" s="19">
        <f>SUM(H6:K6)</f>
        <v>1859800</v>
      </c>
      <c r="H6" s="20">
        <v>30000</v>
      </c>
      <c r="I6" s="21">
        <v>1595561.651</v>
      </c>
      <c r="J6" s="21">
        <v>4438.349</v>
      </c>
      <c r="K6" s="21">
        <v>229800</v>
      </c>
      <c r="L6" s="21">
        <f>SUM(M6:S6)</f>
        <v>10038349.373</v>
      </c>
      <c r="M6" s="21">
        <v>1629.6</v>
      </c>
      <c r="N6" s="21">
        <v>2629736.756</v>
      </c>
      <c r="O6" s="21">
        <v>1795961.518</v>
      </c>
      <c r="P6" s="23">
        <v>1564693.715</v>
      </c>
      <c r="Q6" s="21">
        <v>1337710.17</v>
      </c>
      <c r="R6" s="21">
        <v>1937865.077</v>
      </c>
      <c r="S6" s="22">
        <v>770752.537</v>
      </c>
      <c r="T6" s="23">
        <v>1725904.749</v>
      </c>
      <c r="U6" s="21">
        <v>541014.76</v>
      </c>
      <c r="V6" s="21">
        <v>31363.778</v>
      </c>
      <c r="W6" s="21">
        <v>375120.823</v>
      </c>
      <c r="X6" s="21">
        <v>1272501.897</v>
      </c>
      <c r="Y6" s="21">
        <v>1795961.518</v>
      </c>
      <c r="Z6" s="21">
        <v>753339.852</v>
      </c>
      <c r="AA6" s="21">
        <v>1042621.666</v>
      </c>
      <c r="AB6" s="21">
        <v>1042621.666</v>
      </c>
      <c r="AC6" s="21">
        <v>739670.006</v>
      </c>
      <c r="AD6" s="21">
        <v>3000</v>
      </c>
      <c r="AE6" s="21">
        <v>0</v>
      </c>
      <c r="AF6" s="21">
        <v>0</v>
      </c>
      <c r="AG6" s="21">
        <v>15000</v>
      </c>
      <c r="AH6" s="21">
        <v>14000</v>
      </c>
      <c r="AI6" s="21">
        <v>1759778.412</v>
      </c>
      <c r="AJ6" s="21">
        <v>164216.761</v>
      </c>
      <c r="AK6" s="21">
        <v>1595561.651</v>
      </c>
      <c r="AL6" s="21">
        <v>5221.588</v>
      </c>
      <c r="AM6" s="21">
        <v>783.239</v>
      </c>
      <c r="AN6" s="21">
        <v>4438.349</v>
      </c>
      <c r="AO6" s="21">
        <v>3392903.107</v>
      </c>
      <c r="AP6" s="6"/>
    </row>
    <row r="7" spans="1:42" ht="12.6" customHeight="1">
      <c r="A7" s="79">
        <v>1</v>
      </c>
      <c r="B7" s="79" t="s">
        <v>35</v>
      </c>
      <c r="C7" s="66" t="s">
        <v>36</v>
      </c>
      <c r="D7" s="59">
        <v>44237</v>
      </c>
      <c r="E7" s="17"/>
      <c r="F7" s="16">
        <v>-5000</v>
      </c>
      <c r="G7" s="8"/>
      <c r="H7" s="11"/>
      <c r="I7" s="12"/>
      <c r="J7" s="11"/>
      <c r="K7" s="11"/>
      <c r="L7" s="8">
        <v>-5000</v>
      </c>
      <c r="M7" s="8"/>
      <c r="N7" s="8"/>
      <c r="O7" s="8"/>
      <c r="P7" s="15"/>
      <c r="Q7" s="8">
        <v>-5000</v>
      </c>
      <c r="R7" s="8"/>
      <c r="S7" s="13"/>
      <c r="T7" s="14"/>
      <c r="U7" s="11"/>
      <c r="V7" s="11"/>
      <c r="W7" s="11"/>
      <c r="X7" s="7"/>
      <c r="Y7" s="8"/>
      <c r="Z7" s="8"/>
      <c r="AA7" s="8"/>
      <c r="AB7" s="8"/>
      <c r="AC7" s="8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6"/>
    </row>
    <row r="8" spans="1:42" ht="12.6" customHeight="1">
      <c r="A8" s="88"/>
      <c r="B8" s="88"/>
      <c r="C8" s="89"/>
      <c r="D8" s="65"/>
      <c r="E8" s="25">
        <f>SUM(E6:E7)</f>
        <v>1859800</v>
      </c>
      <c r="F8" s="25">
        <f aca="true" t="shared" si="0" ref="F8:AO8">SUM(F6:F7)</f>
        <v>10033349.373</v>
      </c>
      <c r="G8" s="25">
        <f t="shared" si="0"/>
        <v>1859800</v>
      </c>
      <c r="H8" s="25">
        <f t="shared" si="0"/>
        <v>30000</v>
      </c>
      <c r="I8" s="25">
        <f t="shared" si="0"/>
        <v>1595561.651</v>
      </c>
      <c r="J8" s="25">
        <f t="shared" si="0"/>
        <v>4438.349</v>
      </c>
      <c r="K8" s="25">
        <f t="shared" si="0"/>
        <v>229800</v>
      </c>
      <c r="L8" s="25">
        <f t="shared" si="0"/>
        <v>10033349.373</v>
      </c>
      <c r="M8" s="27">
        <f t="shared" si="0"/>
        <v>1629.6</v>
      </c>
      <c r="N8" s="27">
        <f t="shared" si="0"/>
        <v>2629736.756</v>
      </c>
      <c r="O8" s="27">
        <f t="shared" si="0"/>
        <v>1795961.518</v>
      </c>
      <c r="P8" s="25">
        <f t="shared" si="0"/>
        <v>1564693.715</v>
      </c>
      <c r="Q8" s="25">
        <f t="shared" si="0"/>
        <v>1332710.17</v>
      </c>
      <c r="R8" s="25">
        <f t="shared" si="0"/>
        <v>1937865.077</v>
      </c>
      <c r="S8" s="50">
        <f t="shared" si="0"/>
        <v>770752.537</v>
      </c>
      <c r="T8" s="25">
        <f t="shared" si="0"/>
        <v>1725904.749</v>
      </c>
      <c r="U8" s="25">
        <f t="shared" si="0"/>
        <v>541014.76</v>
      </c>
      <c r="V8" s="25">
        <f t="shared" si="0"/>
        <v>31363.778</v>
      </c>
      <c r="W8" s="25">
        <f t="shared" si="0"/>
        <v>375120.823</v>
      </c>
      <c r="X8" s="25">
        <f t="shared" si="0"/>
        <v>1272501.897</v>
      </c>
      <c r="Y8" s="25">
        <f t="shared" si="0"/>
        <v>1795961.518</v>
      </c>
      <c r="Z8" s="25">
        <f t="shared" si="0"/>
        <v>753339.852</v>
      </c>
      <c r="AA8" s="25">
        <f t="shared" si="0"/>
        <v>1042621.666</v>
      </c>
      <c r="AB8" s="27">
        <f t="shared" si="0"/>
        <v>1042621.666</v>
      </c>
      <c r="AC8" s="27">
        <f t="shared" si="0"/>
        <v>739670.006</v>
      </c>
      <c r="AD8" s="25">
        <f t="shared" si="0"/>
        <v>3000</v>
      </c>
      <c r="AE8" s="25">
        <f t="shared" si="0"/>
        <v>0</v>
      </c>
      <c r="AF8" s="25">
        <f t="shared" si="0"/>
        <v>0</v>
      </c>
      <c r="AG8" s="25">
        <f t="shared" si="0"/>
        <v>15000</v>
      </c>
      <c r="AH8" s="25">
        <f t="shared" si="0"/>
        <v>14000</v>
      </c>
      <c r="AI8" s="25">
        <f t="shared" si="0"/>
        <v>1759778.412</v>
      </c>
      <c r="AJ8" s="25">
        <f t="shared" si="0"/>
        <v>164216.761</v>
      </c>
      <c r="AK8" s="25">
        <f t="shared" si="0"/>
        <v>1595561.651</v>
      </c>
      <c r="AL8" s="25">
        <f t="shared" si="0"/>
        <v>5221.588</v>
      </c>
      <c r="AM8" s="25">
        <f t="shared" si="0"/>
        <v>783.239</v>
      </c>
      <c r="AN8" s="25">
        <f t="shared" si="0"/>
        <v>4438.349</v>
      </c>
      <c r="AO8" s="25">
        <f t="shared" si="0"/>
        <v>3392903.107</v>
      </c>
      <c r="AP8" s="6"/>
    </row>
    <row r="9" spans="1:42" ht="12.6" customHeight="1">
      <c r="A9" s="79">
        <v>2</v>
      </c>
      <c r="B9" s="79" t="s">
        <v>37</v>
      </c>
      <c r="C9" s="66" t="s">
        <v>38</v>
      </c>
      <c r="D9" s="59">
        <v>44249</v>
      </c>
      <c r="E9" s="17"/>
      <c r="F9" s="25"/>
      <c r="G9" s="8"/>
      <c r="H9" s="11"/>
      <c r="I9" s="12"/>
      <c r="J9" s="11"/>
      <c r="K9" s="11"/>
      <c r="L9" s="8"/>
      <c r="M9" s="8"/>
      <c r="N9" s="8"/>
      <c r="O9" s="8"/>
      <c r="P9" s="15"/>
      <c r="Q9" s="8"/>
      <c r="R9" s="8"/>
      <c r="S9" s="13"/>
      <c r="T9" s="14"/>
      <c r="U9" s="11"/>
      <c r="V9" s="11"/>
      <c r="W9" s="8">
        <v>-585.741</v>
      </c>
      <c r="X9" s="8">
        <v>585.741</v>
      </c>
      <c r="Y9" s="8"/>
      <c r="Z9" s="8"/>
      <c r="AA9" s="8"/>
      <c r="AB9" s="8"/>
      <c r="AC9" s="8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6"/>
    </row>
    <row r="10" spans="1:42" ht="12.6" customHeight="1">
      <c r="A10" s="80"/>
      <c r="B10" s="80"/>
      <c r="C10" s="67"/>
      <c r="D10" s="60"/>
      <c r="E10" s="25">
        <f aca="true" t="shared" si="1" ref="E10:AO10">SUM(E8:E9)</f>
        <v>1859800</v>
      </c>
      <c r="F10" s="25">
        <f t="shared" si="1"/>
        <v>10033349.373</v>
      </c>
      <c r="G10" s="25">
        <f t="shared" si="1"/>
        <v>1859800</v>
      </c>
      <c r="H10" s="25">
        <f t="shared" si="1"/>
        <v>30000</v>
      </c>
      <c r="I10" s="25">
        <f t="shared" si="1"/>
        <v>1595561.651</v>
      </c>
      <c r="J10" s="25">
        <f t="shared" si="1"/>
        <v>4438.349</v>
      </c>
      <c r="K10" s="25">
        <f t="shared" si="1"/>
        <v>229800</v>
      </c>
      <c r="L10" s="25">
        <f t="shared" si="1"/>
        <v>10033349.373</v>
      </c>
      <c r="M10" s="27">
        <f t="shared" si="1"/>
        <v>1629.6</v>
      </c>
      <c r="N10" s="27">
        <f t="shared" si="1"/>
        <v>2629736.756</v>
      </c>
      <c r="O10" s="27">
        <f t="shared" si="1"/>
        <v>1795961.518</v>
      </c>
      <c r="P10" s="25">
        <f t="shared" si="1"/>
        <v>1564693.715</v>
      </c>
      <c r="Q10" s="25">
        <f t="shared" si="1"/>
        <v>1332710.17</v>
      </c>
      <c r="R10" s="25">
        <f t="shared" si="1"/>
        <v>1937865.077</v>
      </c>
      <c r="S10" s="50">
        <f t="shared" si="1"/>
        <v>770752.537</v>
      </c>
      <c r="T10" s="25">
        <f t="shared" si="1"/>
        <v>1725904.749</v>
      </c>
      <c r="U10" s="25">
        <f t="shared" si="1"/>
        <v>541014.76</v>
      </c>
      <c r="V10" s="25">
        <f t="shared" si="1"/>
        <v>31363.778</v>
      </c>
      <c r="W10" s="25">
        <f t="shared" si="1"/>
        <v>374535.082</v>
      </c>
      <c r="X10" s="25">
        <f t="shared" si="1"/>
        <v>1273087.638</v>
      </c>
      <c r="Y10" s="25">
        <f t="shared" si="1"/>
        <v>1795961.518</v>
      </c>
      <c r="Z10" s="25">
        <f t="shared" si="1"/>
        <v>753339.852</v>
      </c>
      <c r="AA10" s="25">
        <f t="shared" si="1"/>
        <v>1042621.666</v>
      </c>
      <c r="AB10" s="27">
        <f t="shared" si="1"/>
        <v>1042621.666</v>
      </c>
      <c r="AC10" s="27">
        <f t="shared" si="1"/>
        <v>739670.006</v>
      </c>
      <c r="AD10" s="25">
        <f t="shared" si="1"/>
        <v>3000</v>
      </c>
      <c r="AE10" s="25">
        <f t="shared" si="1"/>
        <v>0</v>
      </c>
      <c r="AF10" s="25">
        <f t="shared" si="1"/>
        <v>0</v>
      </c>
      <c r="AG10" s="25">
        <f t="shared" si="1"/>
        <v>15000</v>
      </c>
      <c r="AH10" s="25">
        <f t="shared" si="1"/>
        <v>14000</v>
      </c>
      <c r="AI10" s="25">
        <f t="shared" si="1"/>
        <v>1759778.412</v>
      </c>
      <c r="AJ10" s="25">
        <f t="shared" si="1"/>
        <v>164216.761</v>
      </c>
      <c r="AK10" s="25">
        <f t="shared" si="1"/>
        <v>1595561.651</v>
      </c>
      <c r="AL10" s="25">
        <f t="shared" si="1"/>
        <v>5221.588</v>
      </c>
      <c r="AM10" s="25">
        <f t="shared" si="1"/>
        <v>783.239</v>
      </c>
      <c r="AN10" s="25">
        <f t="shared" si="1"/>
        <v>4438.349</v>
      </c>
      <c r="AO10" s="25">
        <f t="shared" si="1"/>
        <v>3392903.107</v>
      </c>
      <c r="AP10" s="26"/>
    </row>
    <row r="11" spans="1:42" ht="12.6" customHeight="1">
      <c r="A11" s="39"/>
      <c r="B11" s="39"/>
      <c r="C11" s="40"/>
      <c r="D11" s="41"/>
      <c r="E11" s="36">
        <v>5000000</v>
      </c>
      <c r="F11" s="36">
        <v>8000000</v>
      </c>
      <c r="G11" s="36"/>
      <c r="H11" s="36"/>
      <c r="I11" s="36"/>
      <c r="J11" s="36"/>
      <c r="K11" s="36">
        <v>5000000</v>
      </c>
      <c r="L11" s="36">
        <v>8000000</v>
      </c>
      <c r="M11" s="56"/>
      <c r="N11" s="56">
        <v>346600</v>
      </c>
      <c r="O11" s="56"/>
      <c r="P11" s="36">
        <v>600000</v>
      </c>
      <c r="Q11" s="36">
        <v>7053400</v>
      </c>
      <c r="R11" s="25"/>
      <c r="S11" s="50"/>
      <c r="T11" s="25"/>
      <c r="U11" s="25"/>
      <c r="V11" s="25"/>
      <c r="W11" s="25"/>
      <c r="X11" s="25"/>
      <c r="Y11" s="25"/>
      <c r="Z11" s="25"/>
      <c r="AA11" s="25"/>
      <c r="AB11" s="27"/>
      <c r="AC11" s="27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</row>
    <row r="12" spans="1:42" ht="12.6" customHeight="1">
      <c r="A12" s="113" t="s">
        <v>43</v>
      </c>
      <c r="B12" s="114"/>
      <c r="C12" s="115"/>
      <c r="D12" s="37"/>
      <c r="E12" s="38">
        <f>SUM(E10:E11)</f>
        <v>6859800</v>
      </c>
      <c r="F12" s="38">
        <f aca="true" t="shared" si="2" ref="F12:AO12">SUM(F10:F11)</f>
        <v>18033349.373</v>
      </c>
      <c r="G12" s="38">
        <f t="shared" si="2"/>
        <v>1859800</v>
      </c>
      <c r="H12" s="38">
        <f t="shared" si="2"/>
        <v>30000</v>
      </c>
      <c r="I12" s="38">
        <f t="shared" si="2"/>
        <v>1595561.651</v>
      </c>
      <c r="J12" s="38">
        <f t="shared" si="2"/>
        <v>4438.349</v>
      </c>
      <c r="K12" s="38">
        <f t="shared" si="2"/>
        <v>5229800</v>
      </c>
      <c r="L12" s="25">
        <f>SUM(L10:L11)</f>
        <v>18033349.373</v>
      </c>
      <c r="M12" s="47">
        <f t="shared" si="2"/>
        <v>1629.6</v>
      </c>
      <c r="N12" s="47">
        <f t="shared" si="2"/>
        <v>2976336.756</v>
      </c>
      <c r="O12" s="47">
        <f t="shared" si="2"/>
        <v>1795961.518</v>
      </c>
      <c r="P12" s="38">
        <f t="shared" si="2"/>
        <v>2164693.715</v>
      </c>
      <c r="Q12" s="38">
        <f t="shared" si="2"/>
        <v>8386110.17</v>
      </c>
      <c r="R12" s="38">
        <f t="shared" si="2"/>
        <v>1937865.077</v>
      </c>
      <c r="S12" s="51">
        <f t="shared" si="2"/>
        <v>770752.537</v>
      </c>
      <c r="T12" s="38">
        <f t="shared" si="2"/>
        <v>1725904.749</v>
      </c>
      <c r="U12" s="38">
        <f t="shared" si="2"/>
        <v>541014.76</v>
      </c>
      <c r="V12" s="38">
        <f t="shared" si="2"/>
        <v>31363.778</v>
      </c>
      <c r="W12" s="38">
        <f t="shared" si="2"/>
        <v>374535.082</v>
      </c>
      <c r="X12" s="38">
        <f t="shared" si="2"/>
        <v>1273087.638</v>
      </c>
      <c r="Y12" s="38">
        <f t="shared" si="2"/>
        <v>1795961.518</v>
      </c>
      <c r="Z12" s="38">
        <f t="shared" si="2"/>
        <v>753339.852</v>
      </c>
      <c r="AA12" s="38">
        <f t="shared" si="2"/>
        <v>1042621.666</v>
      </c>
      <c r="AB12" s="47">
        <f t="shared" si="2"/>
        <v>1042621.666</v>
      </c>
      <c r="AC12" s="47">
        <f t="shared" si="2"/>
        <v>739670.006</v>
      </c>
      <c r="AD12" s="38">
        <f t="shared" si="2"/>
        <v>3000</v>
      </c>
      <c r="AE12" s="38">
        <f t="shared" si="2"/>
        <v>0</v>
      </c>
      <c r="AF12" s="38">
        <f t="shared" si="2"/>
        <v>0</v>
      </c>
      <c r="AG12" s="38">
        <f t="shared" si="2"/>
        <v>15000</v>
      </c>
      <c r="AH12" s="38">
        <f t="shared" si="2"/>
        <v>14000</v>
      </c>
      <c r="AI12" s="38">
        <f t="shared" si="2"/>
        <v>1759778.412</v>
      </c>
      <c r="AJ12" s="38">
        <f t="shared" si="2"/>
        <v>164216.761</v>
      </c>
      <c r="AK12" s="38">
        <f t="shared" si="2"/>
        <v>1595561.651</v>
      </c>
      <c r="AL12" s="38">
        <f t="shared" si="2"/>
        <v>5221.588</v>
      </c>
      <c r="AM12" s="38">
        <f t="shared" si="2"/>
        <v>783.239</v>
      </c>
      <c r="AN12" s="38">
        <f t="shared" si="2"/>
        <v>4438.349</v>
      </c>
      <c r="AO12" s="38">
        <f t="shared" si="2"/>
        <v>3392903.107</v>
      </c>
      <c r="AP12" s="26"/>
    </row>
    <row r="13" spans="1:42" ht="12.6" customHeight="1">
      <c r="A13" s="79">
        <v>3</v>
      </c>
      <c r="B13" s="79" t="s">
        <v>39</v>
      </c>
      <c r="C13" s="66" t="s">
        <v>40</v>
      </c>
      <c r="D13" s="59">
        <v>44258</v>
      </c>
      <c r="E13" s="17"/>
      <c r="F13" s="25">
        <v>356.73</v>
      </c>
      <c r="G13" s="8"/>
      <c r="H13" s="11"/>
      <c r="I13" s="12"/>
      <c r="J13" s="11"/>
      <c r="K13" s="11"/>
      <c r="L13" s="8">
        <v>356.73</v>
      </c>
      <c r="M13" s="8"/>
      <c r="N13" s="8">
        <v>356.73</v>
      </c>
      <c r="O13" s="8"/>
      <c r="P13" s="15"/>
      <c r="Q13" s="8"/>
      <c r="R13" s="8"/>
      <c r="S13" s="13"/>
      <c r="T13" s="14"/>
      <c r="U13" s="11"/>
      <c r="V13" s="11"/>
      <c r="W13" s="11"/>
      <c r="X13" s="7"/>
      <c r="Y13" s="8"/>
      <c r="Z13" s="8"/>
      <c r="AA13" s="8"/>
      <c r="AB13" s="8"/>
      <c r="AC13" s="8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  <c r="AP13" s="6"/>
    </row>
    <row r="14" spans="1:42" ht="12.6" customHeight="1">
      <c r="A14" s="80"/>
      <c r="B14" s="80"/>
      <c r="C14" s="67"/>
      <c r="D14" s="60"/>
      <c r="E14" s="25">
        <f>SUM(E12:E13)</f>
        <v>6859800</v>
      </c>
      <c r="F14" s="25">
        <f aca="true" t="shared" si="3" ref="F14:AO14">SUM(F12:F13)</f>
        <v>18033706.103</v>
      </c>
      <c r="G14" s="25">
        <f t="shared" si="3"/>
        <v>1859800</v>
      </c>
      <c r="H14" s="25">
        <f t="shared" si="3"/>
        <v>30000</v>
      </c>
      <c r="I14" s="25">
        <f t="shared" si="3"/>
        <v>1595561.651</v>
      </c>
      <c r="J14" s="25">
        <f t="shared" si="3"/>
        <v>4438.349</v>
      </c>
      <c r="K14" s="25">
        <f t="shared" si="3"/>
        <v>5229800</v>
      </c>
      <c r="L14" s="25">
        <f t="shared" si="3"/>
        <v>18033706.103</v>
      </c>
      <c r="M14" s="27">
        <f t="shared" si="3"/>
        <v>1629.6</v>
      </c>
      <c r="N14" s="27">
        <f t="shared" si="3"/>
        <v>2976693.486</v>
      </c>
      <c r="O14" s="27">
        <f t="shared" si="3"/>
        <v>1795961.518</v>
      </c>
      <c r="P14" s="25">
        <f t="shared" si="3"/>
        <v>2164693.715</v>
      </c>
      <c r="Q14" s="25">
        <f t="shared" si="3"/>
        <v>8386110.17</v>
      </c>
      <c r="R14" s="25">
        <f t="shared" si="3"/>
        <v>1937865.077</v>
      </c>
      <c r="S14" s="50">
        <f t="shared" si="3"/>
        <v>770752.537</v>
      </c>
      <c r="T14" s="25">
        <f t="shared" si="3"/>
        <v>1725904.749</v>
      </c>
      <c r="U14" s="25">
        <f t="shared" si="3"/>
        <v>541014.76</v>
      </c>
      <c r="V14" s="25">
        <f t="shared" si="3"/>
        <v>31363.778</v>
      </c>
      <c r="W14" s="25">
        <f t="shared" si="3"/>
        <v>374535.082</v>
      </c>
      <c r="X14" s="25">
        <f t="shared" si="3"/>
        <v>1273087.638</v>
      </c>
      <c r="Y14" s="25">
        <f t="shared" si="3"/>
        <v>1795961.518</v>
      </c>
      <c r="Z14" s="25">
        <f t="shared" si="3"/>
        <v>753339.852</v>
      </c>
      <c r="AA14" s="25">
        <f t="shared" si="3"/>
        <v>1042621.666</v>
      </c>
      <c r="AB14" s="27">
        <f t="shared" si="3"/>
        <v>1042621.666</v>
      </c>
      <c r="AC14" s="27">
        <f t="shared" si="3"/>
        <v>739670.006</v>
      </c>
      <c r="AD14" s="25">
        <f t="shared" si="3"/>
        <v>3000</v>
      </c>
      <c r="AE14" s="25">
        <f t="shared" si="3"/>
        <v>0</v>
      </c>
      <c r="AF14" s="25">
        <f t="shared" si="3"/>
        <v>0</v>
      </c>
      <c r="AG14" s="25">
        <f t="shared" si="3"/>
        <v>15000</v>
      </c>
      <c r="AH14" s="25">
        <f t="shared" si="3"/>
        <v>14000</v>
      </c>
      <c r="AI14" s="25">
        <f t="shared" si="3"/>
        <v>1759778.412</v>
      </c>
      <c r="AJ14" s="25">
        <f t="shared" si="3"/>
        <v>164216.761</v>
      </c>
      <c r="AK14" s="25">
        <f t="shared" si="3"/>
        <v>1595561.651</v>
      </c>
      <c r="AL14" s="25">
        <f t="shared" si="3"/>
        <v>5221.588</v>
      </c>
      <c r="AM14" s="25">
        <f t="shared" si="3"/>
        <v>783.239</v>
      </c>
      <c r="AN14" s="25">
        <f t="shared" si="3"/>
        <v>4438.349</v>
      </c>
      <c r="AO14" s="25">
        <f t="shared" si="3"/>
        <v>3392903.107</v>
      </c>
      <c r="AP14" s="6"/>
    </row>
    <row r="15" spans="1:42" ht="12.6" customHeight="1">
      <c r="A15" s="72">
        <v>4</v>
      </c>
      <c r="B15" s="72" t="s">
        <v>41</v>
      </c>
      <c r="C15" s="66" t="s">
        <v>42</v>
      </c>
      <c r="D15" s="73">
        <v>44259</v>
      </c>
      <c r="E15" s="25"/>
      <c r="F15" s="25"/>
      <c r="G15" s="25"/>
      <c r="H15" s="25"/>
      <c r="I15" s="25"/>
      <c r="J15" s="25"/>
      <c r="K15" s="25"/>
      <c r="L15" s="25"/>
      <c r="M15" s="27"/>
      <c r="N15" s="27"/>
      <c r="O15" s="27"/>
      <c r="P15" s="25"/>
      <c r="Q15" s="25"/>
      <c r="R15" s="25"/>
      <c r="S15" s="50"/>
      <c r="T15" s="25"/>
      <c r="U15" s="25"/>
      <c r="V15" s="25"/>
      <c r="W15" s="25"/>
      <c r="X15" s="25"/>
      <c r="Y15" s="25"/>
      <c r="Z15" s="25"/>
      <c r="AA15" s="25"/>
      <c r="AB15" s="27"/>
      <c r="AC15" s="27"/>
      <c r="AD15" s="25"/>
      <c r="AE15" s="25"/>
      <c r="AF15" s="25"/>
      <c r="AG15" s="25"/>
      <c r="AH15" s="25">
        <v>7000000</v>
      </c>
      <c r="AI15" s="25"/>
      <c r="AJ15" s="25"/>
      <c r="AK15" s="25"/>
      <c r="AL15" s="25"/>
      <c r="AM15" s="25"/>
      <c r="AN15" s="25"/>
      <c r="AO15" s="25"/>
      <c r="AP15" s="6"/>
    </row>
    <row r="16" spans="1:42" ht="12.6" customHeight="1">
      <c r="A16" s="65"/>
      <c r="B16" s="65"/>
      <c r="C16" s="67"/>
      <c r="D16" s="74"/>
      <c r="E16" s="25">
        <f>SUM(E14:E15)</f>
        <v>6859800</v>
      </c>
      <c r="F16" s="25">
        <f aca="true" t="shared" si="4" ref="F16:AO16">SUM(F14:F15)</f>
        <v>18033706.103</v>
      </c>
      <c r="G16" s="25">
        <f t="shared" si="4"/>
        <v>1859800</v>
      </c>
      <c r="H16" s="25">
        <f t="shared" si="4"/>
        <v>30000</v>
      </c>
      <c r="I16" s="25">
        <f t="shared" si="4"/>
        <v>1595561.651</v>
      </c>
      <c r="J16" s="25">
        <f t="shared" si="4"/>
        <v>4438.349</v>
      </c>
      <c r="K16" s="25">
        <f t="shared" si="4"/>
        <v>5229800</v>
      </c>
      <c r="L16" s="25">
        <f t="shared" si="4"/>
        <v>18033706.103</v>
      </c>
      <c r="M16" s="27">
        <f t="shared" si="4"/>
        <v>1629.6</v>
      </c>
      <c r="N16" s="27">
        <f t="shared" si="4"/>
        <v>2976693.486</v>
      </c>
      <c r="O16" s="27">
        <f t="shared" si="4"/>
        <v>1795961.518</v>
      </c>
      <c r="P16" s="25">
        <f t="shared" si="4"/>
        <v>2164693.715</v>
      </c>
      <c r="Q16" s="25">
        <f t="shared" si="4"/>
        <v>8386110.17</v>
      </c>
      <c r="R16" s="25">
        <f t="shared" si="4"/>
        <v>1937865.077</v>
      </c>
      <c r="S16" s="50">
        <f t="shared" si="4"/>
        <v>770752.537</v>
      </c>
      <c r="T16" s="25">
        <f t="shared" si="4"/>
        <v>1725904.749</v>
      </c>
      <c r="U16" s="25">
        <f t="shared" si="4"/>
        <v>541014.76</v>
      </c>
      <c r="V16" s="25">
        <f t="shared" si="4"/>
        <v>31363.778</v>
      </c>
      <c r="W16" s="25">
        <f t="shared" si="4"/>
        <v>374535.082</v>
      </c>
      <c r="X16" s="25">
        <f t="shared" si="4"/>
        <v>1273087.638</v>
      </c>
      <c r="Y16" s="25">
        <f t="shared" si="4"/>
        <v>1795961.518</v>
      </c>
      <c r="Z16" s="25">
        <f t="shared" si="4"/>
        <v>753339.852</v>
      </c>
      <c r="AA16" s="25">
        <f t="shared" si="4"/>
        <v>1042621.666</v>
      </c>
      <c r="AB16" s="27">
        <f t="shared" si="4"/>
        <v>1042621.666</v>
      </c>
      <c r="AC16" s="27">
        <f t="shared" si="4"/>
        <v>739670.006</v>
      </c>
      <c r="AD16" s="25">
        <f t="shared" si="4"/>
        <v>3000</v>
      </c>
      <c r="AE16" s="25">
        <f t="shared" si="4"/>
        <v>0</v>
      </c>
      <c r="AF16" s="25">
        <f t="shared" si="4"/>
        <v>0</v>
      </c>
      <c r="AG16" s="25">
        <f t="shared" si="4"/>
        <v>15000</v>
      </c>
      <c r="AH16" s="25">
        <f t="shared" si="4"/>
        <v>7014000</v>
      </c>
      <c r="AI16" s="25">
        <f t="shared" si="4"/>
        <v>1759778.412</v>
      </c>
      <c r="AJ16" s="25">
        <f t="shared" si="4"/>
        <v>164216.761</v>
      </c>
      <c r="AK16" s="25">
        <f t="shared" si="4"/>
        <v>1595561.651</v>
      </c>
      <c r="AL16" s="25">
        <f t="shared" si="4"/>
        <v>5221.588</v>
      </c>
      <c r="AM16" s="25">
        <f t="shared" si="4"/>
        <v>783.239</v>
      </c>
      <c r="AN16" s="25">
        <f t="shared" si="4"/>
        <v>4438.349</v>
      </c>
      <c r="AO16" s="25">
        <f t="shared" si="4"/>
        <v>3392903.107</v>
      </c>
      <c r="AP16" s="6"/>
    </row>
    <row r="17" spans="1:42" ht="12.6" customHeight="1">
      <c r="A17" s="79">
        <v>5</v>
      </c>
      <c r="B17" s="72" t="s">
        <v>44</v>
      </c>
      <c r="C17" s="66" t="s">
        <v>45</v>
      </c>
      <c r="D17" s="73">
        <v>44270</v>
      </c>
      <c r="E17" s="25"/>
      <c r="F17" s="25">
        <v>324.562</v>
      </c>
      <c r="G17" s="25"/>
      <c r="H17" s="25"/>
      <c r="I17" s="25"/>
      <c r="J17" s="25"/>
      <c r="K17" s="25"/>
      <c r="L17" s="25">
        <v>324.562</v>
      </c>
      <c r="M17" s="27"/>
      <c r="N17" s="27"/>
      <c r="O17" s="27">
        <v>324.562</v>
      </c>
      <c r="P17" s="25"/>
      <c r="Q17" s="25"/>
      <c r="R17" s="25"/>
      <c r="S17" s="50"/>
      <c r="T17" s="25">
        <v>239</v>
      </c>
      <c r="U17" s="25">
        <v>80.782</v>
      </c>
      <c r="V17" s="25">
        <v>4.78</v>
      </c>
      <c r="W17" s="25">
        <v>239</v>
      </c>
      <c r="X17" s="25"/>
      <c r="Y17" s="25">
        <v>324.562</v>
      </c>
      <c r="Z17" s="25"/>
      <c r="AA17" s="25">
        <v>324.562</v>
      </c>
      <c r="AB17" s="27">
        <v>324.562</v>
      </c>
      <c r="AC17" s="27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6"/>
    </row>
    <row r="18" spans="1:42" ht="12.6" customHeight="1">
      <c r="A18" s="80"/>
      <c r="B18" s="65"/>
      <c r="C18" s="67"/>
      <c r="D18" s="74"/>
      <c r="E18" s="25">
        <f>SUM(E16:E17)</f>
        <v>6859800</v>
      </c>
      <c r="F18" s="25">
        <f aca="true" t="shared" si="5" ref="F18:AO18">SUM(F16:F17)</f>
        <v>18034030.665</v>
      </c>
      <c r="G18" s="25">
        <f t="shared" si="5"/>
        <v>1859800</v>
      </c>
      <c r="H18" s="25">
        <f t="shared" si="5"/>
        <v>30000</v>
      </c>
      <c r="I18" s="25">
        <f t="shared" si="5"/>
        <v>1595561.651</v>
      </c>
      <c r="J18" s="25">
        <f t="shared" si="5"/>
        <v>4438.349</v>
      </c>
      <c r="K18" s="25">
        <f t="shared" si="5"/>
        <v>5229800</v>
      </c>
      <c r="L18" s="25">
        <f t="shared" si="5"/>
        <v>18034030.665</v>
      </c>
      <c r="M18" s="27">
        <f t="shared" si="5"/>
        <v>1629.6</v>
      </c>
      <c r="N18" s="27">
        <f t="shared" si="5"/>
        <v>2976693.486</v>
      </c>
      <c r="O18" s="27">
        <f t="shared" si="5"/>
        <v>1796286.0799999998</v>
      </c>
      <c r="P18" s="25">
        <f t="shared" si="5"/>
        <v>2164693.715</v>
      </c>
      <c r="Q18" s="25">
        <f t="shared" si="5"/>
        <v>8386110.17</v>
      </c>
      <c r="R18" s="25">
        <f t="shared" si="5"/>
        <v>1937865.077</v>
      </c>
      <c r="S18" s="50">
        <f t="shared" si="5"/>
        <v>770752.537</v>
      </c>
      <c r="T18" s="25">
        <f t="shared" si="5"/>
        <v>1726143.749</v>
      </c>
      <c r="U18" s="25">
        <f t="shared" si="5"/>
        <v>541095.542</v>
      </c>
      <c r="V18" s="25">
        <f t="shared" si="5"/>
        <v>31368.557999999997</v>
      </c>
      <c r="W18" s="25">
        <f t="shared" si="5"/>
        <v>374774.082</v>
      </c>
      <c r="X18" s="25">
        <f t="shared" si="5"/>
        <v>1273087.638</v>
      </c>
      <c r="Y18" s="25">
        <f t="shared" si="5"/>
        <v>1796286.0799999998</v>
      </c>
      <c r="Z18" s="25">
        <f t="shared" si="5"/>
        <v>753339.852</v>
      </c>
      <c r="AA18" s="25">
        <f t="shared" si="5"/>
        <v>1042946.228</v>
      </c>
      <c r="AB18" s="27">
        <f t="shared" si="5"/>
        <v>1042946.228</v>
      </c>
      <c r="AC18" s="27">
        <f t="shared" si="5"/>
        <v>739670.006</v>
      </c>
      <c r="AD18" s="25">
        <f t="shared" si="5"/>
        <v>3000</v>
      </c>
      <c r="AE18" s="25">
        <f t="shared" si="5"/>
        <v>0</v>
      </c>
      <c r="AF18" s="25">
        <f t="shared" si="5"/>
        <v>0</v>
      </c>
      <c r="AG18" s="25">
        <f t="shared" si="5"/>
        <v>15000</v>
      </c>
      <c r="AH18" s="25">
        <f t="shared" si="5"/>
        <v>7014000</v>
      </c>
      <c r="AI18" s="25">
        <f t="shared" si="5"/>
        <v>1759778.412</v>
      </c>
      <c r="AJ18" s="25">
        <f t="shared" si="5"/>
        <v>164216.761</v>
      </c>
      <c r="AK18" s="25">
        <f t="shared" si="5"/>
        <v>1595561.651</v>
      </c>
      <c r="AL18" s="25">
        <f t="shared" si="5"/>
        <v>5221.588</v>
      </c>
      <c r="AM18" s="25">
        <f t="shared" si="5"/>
        <v>783.239</v>
      </c>
      <c r="AN18" s="25">
        <f t="shared" si="5"/>
        <v>4438.349</v>
      </c>
      <c r="AO18" s="25">
        <f t="shared" si="5"/>
        <v>3392903.107</v>
      </c>
      <c r="AP18" s="6"/>
    </row>
    <row r="19" spans="1:42" ht="12.6" customHeight="1">
      <c r="A19" s="72">
        <v>6</v>
      </c>
      <c r="B19" s="72" t="s">
        <v>46</v>
      </c>
      <c r="C19" s="68" t="s">
        <v>47</v>
      </c>
      <c r="D19" s="73">
        <v>44273</v>
      </c>
      <c r="E19" s="25"/>
      <c r="F19" s="25">
        <v>6100000</v>
      </c>
      <c r="G19" s="25"/>
      <c r="H19" s="25"/>
      <c r="I19" s="25"/>
      <c r="J19" s="25"/>
      <c r="K19" s="25"/>
      <c r="L19" s="25">
        <v>6100000</v>
      </c>
      <c r="M19" s="27"/>
      <c r="N19" s="27"/>
      <c r="O19" s="27"/>
      <c r="P19" s="25">
        <v>6100000</v>
      </c>
      <c r="Q19" s="25"/>
      <c r="R19" s="25"/>
      <c r="S19" s="50"/>
      <c r="T19" s="25"/>
      <c r="U19" s="25"/>
      <c r="V19" s="25"/>
      <c r="W19" s="25"/>
      <c r="X19" s="25"/>
      <c r="Y19" s="25"/>
      <c r="Z19" s="25"/>
      <c r="AA19" s="25"/>
      <c r="AB19" s="27"/>
      <c r="AC19" s="2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6"/>
    </row>
    <row r="20" spans="1:42" ht="12.6" customHeight="1">
      <c r="A20" s="65"/>
      <c r="B20" s="65"/>
      <c r="C20" s="69"/>
      <c r="D20" s="74"/>
      <c r="E20" s="25">
        <f>SUM(E18:E19)</f>
        <v>6859800</v>
      </c>
      <c r="F20" s="25">
        <f aca="true" t="shared" si="6" ref="F20:AO20">SUM(F18:F19)</f>
        <v>24134030.665</v>
      </c>
      <c r="G20" s="25">
        <f t="shared" si="6"/>
        <v>1859800</v>
      </c>
      <c r="H20" s="25">
        <f t="shared" si="6"/>
        <v>30000</v>
      </c>
      <c r="I20" s="25">
        <f t="shared" si="6"/>
        <v>1595561.651</v>
      </c>
      <c r="J20" s="25">
        <f t="shared" si="6"/>
        <v>4438.349</v>
      </c>
      <c r="K20" s="25">
        <f t="shared" si="6"/>
        <v>5229800</v>
      </c>
      <c r="L20" s="25">
        <f t="shared" si="6"/>
        <v>24134030.665</v>
      </c>
      <c r="M20" s="27">
        <f t="shared" si="6"/>
        <v>1629.6</v>
      </c>
      <c r="N20" s="27">
        <f t="shared" si="6"/>
        <v>2976693.486</v>
      </c>
      <c r="O20" s="27">
        <f t="shared" si="6"/>
        <v>1796286.0799999998</v>
      </c>
      <c r="P20" s="25">
        <f t="shared" si="6"/>
        <v>8264693.715</v>
      </c>
      <c r="Q20" s="25">
        <f t="shared" si="6"/>
        <v>8386110.17</v>
      </c>
      <c r="R20" s="25">
        <f t="shared" si="6"/>
        <v>1937865.077</v>
      </c>
      <c r="S20" s="50">
        <f t="shared" si="6"/>
        <v>770752.537</v>
      </c>
      <c r="T20" s="25">
        <f t="shared" si="6"/>
        <v>1726143.749</v>
      </c>
      <c r="U20" s="25">
        <f t="shared" si="6"/>
        <v>541095.542</v>
      </c>
      <c r="V20" s="25">
        <f t="shared" si="6"/>
        <v>31368.557999999997</v>
      </c>
      <c r="W20" s="25">
        <f t="shared" si="6"/>
        <v>374774.082</v>
      </c>
      <c r="X20" s="25">
        <f t="shared" si="6"/>
        <v>1273087.638</v>
      </c>
      <c r="Y20" s="25">
        <f t="shared" si="6"/>
        <v>1796286.0799999998</v>
      </c>
      <c r="Z20" s="25">
        <f t="shared" si="6"/>
        <v>753339.852</v>
      </c>
      <c r="AA20" s="25">
        <f t="shared" si="6"/>
        <v>1042946.228</v>
      </c>
      <c r="AB20" s="27">
        <f t="shared" si="6"/>
        <v>1042946.228</v>
      </c>
      <c r="AC20" s="27">
        <f t="shared" si="6"/>
        <v>739670.006</v>
      </c>
      <c r="AD20" s="25">
        <f t="shared" si="6"/>
        <v>3000</v>
      </c>
      <c r="AE20" s="25">
        <f t="shared" si="6"/>
        <v>0</v>
      </c>
      <c r="AF20" s="25">
        <f t="shared" si="6"/>
        <v>0</v>
      </c>
      <c r="AG20" s="25">
        <f t="shared" si="6"/>
        <v>15000</v>
      </c>
      <c r="AH20" s="25">
        <f t="shared" si="6"/>
        <v>7014000</v>
      </c>
      <c r="AI20" s="25">
        <f t="shared" si="6"/>
        <v>1759778.412</v>
      </c>
      <c r="AJ20" s="25">
        <f t="shared" si="6"/>
        <v>164216.761</v>
      </c>
      <c r="AK20" s="25">
        <f t="shared" si="6"/>
        <v>1595561.651</v>
      </c>
      <c r="AL20" s="25">
        <f t="shared" si="6"/>
        <v>5221.588</v>
      </c>
      <c r="AM20" s="25">
        <f t="shared" si="6"/>
        <v>783.239</v>
      </c>
      <c r="AN20" s="25">
        <f t="shared" si="6"/>
        <v>4438.349</v>
      </c>
      <c r="AO20" s="25">
        <f t="shared" si="6"/>
        <v>3392903.107</v>
      </c>
      <c r="AP20" s="6"/>
    </row>
    <row r="21" spans="1:42" ht="12.6" customHeight="1">
      <c r="A21" s="79">
        <v>7</v>
      </c>
      <c r="B21" s="72" t="s">
        <v>48</v>
      </c>
      <c r="C21" s="66" t="s">
        <v>62</v>
      </c>
      <c r="D21" s="73">
        <v>44277</v>
      </c>
      <c r="E21" s="25"/>
      <c r="F21" s="25">
        <v>-19768</v>
      </c>
      <c r="G21" s="25"/>
      <c r="H21" s="25"/>
      <c r="I21" s="25"/>
      <c r="J21" s="25"/>
      <c r="K21" s="25"/>
      <c r="L21" s="25">
        <v>-19768</v>
      </c>
      <c r="M21" s="27"/>
      <c r="N21" s="27"/>
      <c r="O21" s="27"/>
      <c r="P21" s="25"/>
      <c r="Q21" s="25">
        <v>-19768</v>
      </c>
      <c r="R21" s="25"/>
      <c r="S21" s="50"/>
      <c r="T21" s="25"/>
      <c r="U21" s="25"/>
      <c r="V21" s="25"/>
      <c r="W21" s="25"/>
      <c r="X21" s="25"/>
      <c r="Y21" s="25"/>
      <c r="Z21" s="25"/>
      <c r="AA21" s="25"/>
      <c r="AB21" s="27"/>
      <c r="AC21" s="27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6"/>
    </row>
    <row r="22" spans="1:42" ht="12.6" customHeight="1">
      <c r="A22" s="80"/>
      <c r="B22" s="65"/>
      <c r="C22" s="67"/>
      <c r="D22" s="74"/>
      <c r="E22" s="25">
        <f>SUM(E20:E21)</f>
        <v>6859800</v>
      </c>
      <c r="F22" s="25">
        <f aca="true" t="shared" si="7" ref="F22:AO22">SUM(F20:F21)</f>
        <v>24114262.665</v>
      </c>
      <c r="G22" s="25">
        <f t="shared" si="7"/>
        <v>1859800</v>
      </c>
      <c r="H22" s="25">
        <f t="shared" si="7"/>
        <v>30000</v>
      </c>
      <c r="I22" s="25">
        <f t="shared" si="7"/>
        <v>1595561.651</v>
      </c>
      <c r="J22" s="25">
        <f t="shared" si="7"/>
        <v>4438.349</v>
      </c>
      <c r="K22" s="25">
        <f t="shared" si="7"/>
        <v>5229800</v>
      </c>
      <c r="L22" s="25">
        <f t="shared" si="7"/>
        <v>24114262.665</v>
      </c>
      <c r="M22" s="27">
        <f t="shared" si="7"/>
        <v>1629.6</v>
      </c>
      <c r="N22" s="27">
        <f t="shared" si="7"/>
        <v>2976693.486</v>
      </c>
      <c r="O22" s="27">
        <f t="shared" si="7"/>
        <v>1796286.0799999998</v>
      </c>
      <c r="P22" s="25">
        <f t="shared" si="7"/>
        <v>8264693.715</v>
      </c>
      <c r="Q22" s="25">
        <f t="shared" si="7"/>
        <v>8366342.17</v>
      </c>
      <c r="R22" s="25">
        <f t="shared" si="7"/>
        <v>1937865.077</v>
      </c>
      <c r="S22" s="50">
        <f t="shared" si="7"/>
        <v>770752.537</v>
      </c>
      <c r="T22" s="25">
        <f t="shared" si="7"/>
        <v>1726143.749</v>
      </c>
      <c r="U22" s="25">
        <f t="shared" si="7"/>
        <v>541095.542</v>
      </c>
      <c r="V22" s="25">
        <f t="shared" si="7"/>
        <v>31368.557999999997</v>
      </c>
      <c r="W22" s="25">
        <f t="shared" si="7"/>
        <v>374774.082</v>
      </c>
      <c r="X22" s="25">
        <f t="shared" si="7"/>
        <v>1273087.638</v>
      </c>
      <c r="Y22" s="25">
        <f t="shared" si="7"/>
        <v>1796286.0799999998</v>
      </c>
      <c r="Z22" s="25">
        <f t="shared" si="7"/>
        <v>753339.852</v>
      </c>
      <c r="AA22" s="25">
        <f t="shared" si="7"/>
        <v>1042946.228</v>
      </c>
      <c r="AB22" s="27">
        <f t="shared" si="7"/>
        <v>1042946.228</v>
      </c>
      <c r="AC22" s="27">
        <f t="shared" si="7"/>
        <v>739670.006</v>
      </c>
      <c r="AD22" s="25">
        <f t="shared" si="7"/>
        <v>3000</v>
      </c>
      <c r="AE22" s="25">
        <f t="shared" si="7"/>
        <v>0</v>
      </c>
      <c r="AF22" s="25">
        <f t="shared" si="7"/>
        <v>0</v>
      </c>
      <c r="AG22" s="25">
        <f t="shared" si="7"/>
        <v>15000</v>
      </c>
      <c r="AH22" s="25">
        <f t="shared" si="7"/>
        <v>7014000</v>
      </c>
      <c r="AI22" s="25">
        <f t="shared" si="7"/>
        <v>1759778.412</v>
      </c>
      <c r="AJ22" s="25">
        <f t="shared" si="7"/>
        <v>164216.761</v>
      </c>
      <c r="AK22" s="25">
        <f t="shared" si="7"/>
        <v>1595561.651</v>
      </c>
      <c r="AL22" s="25">
        <f t="shared" si="7"/>
        <v>5221.588</v>
      </c>
      <c r="AM22" s="25">
        <f t="shared" si="7"/>
        <v>783.239</v>
      </c>
      <c r="AN22" s="25">
        <f t="shared" si="7"/>
        <v>4438.349</v>
      </c>
      <c r="AO22" s="25">
        <f t="shared" si="7"/>
        <v>3392903.107</v>
      </c>
      <c r="AP22" s="6"/>
    </row>
    <row r="23" spans="1:42" ht="12.6" customHeight="1">
      <c r="A23" s="72">
        <v>8</v>
      </c>
      <c r="B23" s="72" t="s">
        <v>49</v>
      </c>
      <c r="C23" s="66" t="s">
        <v>50</v>
      </c>
      <c r="D23" s="73">
        <v>44281</v>
      </c>
      <c r="E23" s="25"/>
      <c r="F23" s="25"/>
      <c r="G23" s="25"/>
      <c r="H23" s="25"/>
      <c r="I23" s="25"/>
      <c r="J23" s="25"/>
      <c r="K23" s="25"/>
      <c r="L23" s="25"/>
      <c r="M23" s="27"/>
      <c r="N23" s="27"/>
      <c r="O23" s="27"/>
      <c r="P23" s="25"/>
      <c r="Q23" s="25"/>
      <c r="R23" s="25"/>
      <c r="S23" s="50"/>
      <c r="T23" s="25"/>
      <c r="U23" s="25"/>
      <c r="V23" s="25"/>
      <c r="W23" s="25">
        <v>-322.211</v>
      </c>
      <c r="X23" s="25">
        <v>322.211</v>
      </c>
      <c r="Y23" s="25"/>
      <c r="Z23" s="25"/>
      <c r="AA23" s="25"/>
      <c r="AB23" s="27"/>
      <c r="AC23" s="27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6"/>
    </row>
    <row r="24" spans="1:42" ht="12.6" customHeight="1">
      <c r="A24" s="65"/>
      <c r="B24" s="60"/>
      <c r="C24" s="67"/>
      <c r="D24" s="74"/>
      <c r="E24" s="25">
        <f>SUM(E22:E23)</f>
        <v>6859800</v>
      </c>
      <c r="F24" s="25">
        <f aca="true" t="shared" si="8" ref="F24:AO24">SUM(F22:F23)</f>
        <v>24114262.665</v>
      </c>
      <c r="G24" s="25">
        <f t="shared" si="8"/>
        <v>1859800</v>
      </c>
      <c r="H24" s="25">
        <f t="shared" si="8"/>
        <v>30000</v>
      </c>
      <c r="I24" s="25">
        <f t="shared" si="8"/>
        <v>1595561.651</v>
      </c>
      <c r="J24" s="25">
        <f t="shared" si="8"/>
        <v>4438.349</v>
      </c>
      <c r="K24" s="25">
        <f t="shared" si="8"/>
        <v>5229800</v>
      </c>
      <c r="L24" s="25">
        <f t="shared" si="8"/>
        <v>24114262.665</v>
      </c>
      <c r="M24" s="27">
        <f t="shared" si="8"/>
        <v>1629.6</v>
      </c>
      <c r="N24" s="27">
        <f t="shared" si="8"/>
        <v>2976693.486</v>
      </c>
      <c r="O24" s="27">
        <f t="shared" si="8"/>
        <v>1796286.0799999998</v>
      </c>
      <c r="P24" s="25">
        <f t="shared" si="8"/>
        <v>8264693.715</v>
      </c>
      <c r="Q24" s="25">
        <f t="shared" si="8"/>
        <v>8366342.17</v>
      </c>
      <c r="R24" s="25">
        <f t="shared" si="8"/>
        <v>1937865.077</v>
      </c>
      <c r="S24" s="50">
        <f t="shared" si="8"/>
        <v>770752.537</v>
      </c>
      <c r="T24" s="25">
        <f t="shared" si="8"/>
        <v>1726143.749</v>
      </c>
      <c r="U24" s="25">
        <f t="shared" si="8"/>
        <v>541095.542</v>
      </c>
      <c r="V24" s="25">
        <f t="shared" si="8"/>
        <v>31368.557999999997</v>
      </c>
      <c r="W24" s="25">
        <f t="shared" si="8"/>
        <v>374451.871</v>
      </c>
      <c r="X24" s="25">
        <f t="shared" si="8"/>
        <v>1273409.849</v>
      </c>
      <c r="Y24" s="25">
        <f t="shared" si="8"/>
        <v>1796286.0799999998</v>
      </c>
      <c r="Z24" s="25">
        <f t="shared" si="8"/>
        <v>753339.852</v>
      </c>
      <c r="AA24" s="25">
        <f t="shared" si="8"/>
        <v>1042946.228</v>
      </c>
      <c r="AB24" s="27">
        <f t="shared" si="8"/>
        <v>1042946.228</v>
      </c>
      <c r="AC24" s="27">
        <f t="shared" si="8"/>
        <v>739670.006</v>
      </c>
      <c r="AD24" s="25">
        <f t="shared" si="8"/>
        <v>3000</v>
      </c>
      <c r="AE24" s="25">
        <f t="shared" si="8"/>
        <v>0</v>
      </c>
      <c r="AF24" s="25">
        <f t="shared" si="8"/>
        <v>0</v>
      </c>
      <c r="AG24" s="25">
        <f t="shared" si="8"/>
        <v>15000</v>
      </c>
      <c r="AH24" s="25">
        <f t="shared" si="8"/>
        <v>7014000</v>
      </c>
      <c r="AI24" s="25">
        <f t="shared" si="8"/>
        <v>1759778.412</v>
      </c>
      <c r="AJ24" s="25">
        <f t="shared" si="8"/>
        <v>164216.761</v>
      </c>
      <c r="AK24" s="25">
        <f t="shared" si="8"/>
        <v>1595561.651</v>
      </c>
      <c r="AL24" s="25">
        <f t="shared" si="8"/>
        <v>5221.588</v>
      </c>
      <c r="AM24" s="25">
        <f t="shared" si="8"/>
        <v>783.239</v>
      </c>
      <c r="AN24" s="25">
        <f t="shared" si="8"/>
        <v>4438.349</v>
      </c>
      <c r="AO24" s="25">
        <f t="shared" si="8"/>
        <v>3392903.107</v>
      </c>
      <c r="AP24" s="6"/>
    </row>
    <row r="25" spans="1:42" ht="12.6" customHeight="1">
      <c r="A25" s="79">
        <v>9</v>
      </c>
      <c r="B25" s="72" t="s">
        <v>51</v>
      </c>
      <c r="C25" s="66" t="s">
        <v>52</v>
      </c>
      <c r="D25" s="73">
        <v>44286</v>
      </c>
      <c r="E25" s="25"/>
      <c r="F25" s="25">
        <v>3011.406</v>
      </c>
      <c r="G25" s="25"/>
      <c r="H25" s="25"/>
      <c r="I25" s="25"/>
      <c r="J25" s="25"/>
      <c r="K25" s="25"/>
      <c r="L25" s="25">
        <v>3011.406</v>
      </c>
      <c r="M25" s="27"/>
      <c r="N25" s="27">
        <v>1491.842</v>
      </c>
      <c r="O25" s="27"/>
      <c r="P25" s="25"/>
      <c r="Q25" s="25"/>
      <c r="R25" s="25">
        <v>1519.564</v>
      </c>
      <c r="S25" s="50"/>
      <c r="T25" s="25"/>
      <c r="U25" s="25"/>
      <c r="V25" s="25"/>
      <c r="W25" s="25"/>
      <c r="X25" s="25"/>
      <c r="Y25" s="25"/>
      <c r="Z25" s="25"/>
      <c r="AA25" s="25"/>
      <c r="AB25" s="27"/>
      <c r="AC25" s="27"/>
      <c r="AD25" s="25"/>
      <c r="AE25" s="25"/>
      <c r="AF25" s="25"/>
      <c r="AG25" s="25"/>
      <c r="AH25" s="25"/>
      <c r="AI25" s="25">
        <v>3011.406</v>
      </c>
      <c r="AJ25" s="25">
        <v>3011.406</v>
      </c>
      <c r="AK25" s="25"/>
      <c r="AL25" s="25"/>
      <c r="AM25" s="25"/>
      <c r="AN25" s="25"/>
      <c r="AO25" s="25">
        <v>3011.406</v>
      </c>
      <c r="AP25" s="6"/>
    </row>
    <row r="26" spans="1:42" ht="12.6" customHeight="1">
      <c r="A26" s="80"/>
      <c r="B26" s="60"/>
      <c r="C26" s="67"/>
      <c r="D26" s="74"/>
      <c r="E26" s="25">
        <f>SUM(E24:E25)</f>
        <v>6859800</v>
      </c>
      <c r="F26" s="25">
        <f aca="true" t="shared" si="9" ref="F26:AO26">SUM(F24:F25)</f>
        <v>24117274.071</v>
      </c>
      <c r="G26" s="25">
        <f t="shared" si="9"/>
        <v>1859800</v>
      </c>
      <c r="H26" s="25">
        <f t="shared" si="9"/>
        <v>30000</v>
      </c>
      <c r="I26" s="25">
        <f t="shared" si="9"/>
        <v>1595561.651</v>
      </c>
      <c r="J26" s="25">
        <f t="shared" si="9"/>
        <v>4438.349</v>
      </c>
      <c r="K26" s="25">
        <f t="shared" si="9"/>
        <v>5229800</v>
      </c>
      <c r="L26" s="25">
        <f t="shared" si="9"/>
        <v>24117274.071</v>
      </c>
      <c r="M26" s="27">
        <f t="shared" si="9"/>
        <v>1629.6</v>
      </c>
      <c r="N26" s="27">
        <f t="shared" si="9"/>
        <v>2978185.328</v>
      </c>
      <c r="O26" s="27">
        <f t="shared" si="9"/>
        <v>1796286.0799999998</v>
      </c>
      <c r="P26" s="25">
        <f t="shared" si="9"/>
        <v>8264693.715</v>
      </c>
      <c r="Q26" s="25">
        <f t="shared" si="9"/>
        <v>8366342.17</v>
      </c>
      <c r="R26" s="25">
        <f t="shared" si="9"/>
        <v>1939384.641</v>
      </c>
      <c r="S26" s="50">
        <f t="shared" si="9"/>
        <v>770752.537</v>
      </c>
      <c r="T26" s="25">
        <f t="shared" si="9"/>
        <v>1726143.749</v>
      </c>
      <c r="U26" s="25">
        <f t="shared" si="9"/>
        <v>541095.542</v>
      </c>
      <c r="V26" s="25">
        <f t="shared" si="9"/>
        <v>31368.557999999997</v>
      </c>
      <c r="W26" s="25">
        <f t="shared" si="9"/>
        <v>374451.871</v>
      </c>
      <c r="X26" s="25">
        <f t="shared" si="9"/>
        <v>1273409.849</v>
      </c>
      <c r="Y26" s="25">
        <f t="shared" si="9"/>
        <v>1796286.0799999998</v>
      </c>
      <c r="Z26" s="25">
        <f t="shared" si="9"/>
        <v>753339.852</v>
      </c>
      <c r="AA26" s="25">
        <f t="shared" si="9"/>
        <v>1042946.228</v>
      </c>
      <c r="AB26" s="27">
        <f t="shared" si="9"/>
        <v>1042946.228</v>
      </c>
      <c r="AC26" s="27">
        <f t="shared" si="9"/>
        <v>739670.006</v>
      </c>
      <c r="AD26" s="25">
        <f t="shared" si="9"/>
        <v>3000</v>
      </c>
      <c r="AE26" s="25">
        <f t="shared" si="9"/>
        <v>0</v>
      </c>
      <c r="AF26" s="25">
        <f t="shared" si="9"/>
        <v>0</v>
      </c>
      <c r="AG26" s="25">
        <f t="shared" si="9"/>
        <v>15000</v>
      </c>
      <c r="AH26" s="25">
        <f t="shared" si="9"/>
        <v>7014000</v>
      </c>
      <c r="AI26" s="25">
        <f t="shared" si="9"/>
        <v>1762789.818</v>
      </c>
      <c r="AJ26" s="25">
        <f t="shared" si="9"/>
        <v>167228.167</v>
      </c>
      <c r="AK26" s="25">
        <f t="shared" si="9"/>
        <v>1595561.651</v>
      </c>
      <c r="AL26" s="25">
        <f t="shared" si="9"/>
        <v>5221.588</v>
      </c>
      <c r="AM26" s="25">
        <f t="shared" si="9"/>
        <v>783.239</v>
      </c>
      <c r="AN26" s="25">
        <f t="shared" si="9"/>
        <v>4438.349</v>
      </c>
      <c r="AO26" s="25">
        <f t="shared" si="9"/>
        <v>3395914.513</v>
      </c>
      <c r="AP26" s="6"/>
    </row>
    <row r="27" spans="1:42" ht="12.6" customHeight="1">
      <c r="A27" s="103" t="s">
        <v>31</v>
      </c>
      <c r="B27" s="104"/>
      <c r="C27" s="32" t="s">
        <v>32</v>
      </c>
      <c r="D27" s="35"/>
      <c r="E27" s="29">
        <f>E26</f>
        <v>6859800</v>
      </c>
      <c r="F27" s="29">
        <f aca="true" t="shared" si="10" ref="F27:AO27">F26</f>
        <v>24117274.071</v>
      </c>
      <c r="G27" s="29">
        <f t="shared" si="10"/>
        <v>1859800</v>
      </c>
      <c r="H27" s="29">
        <f t="shared" si="10"/>
        <v>30000</v>
      </c>
      <c r="I27" s="29">
        <f t="shared" si="10"/>
        <v>1595561.651</v>
      </c>
      <c r="J27" s="29">
        <f t="shared" si="10"/>
        <v>4438.349</v>
      </c>
      <c r="K27" s="29">
        <f t="shared" si="10"/>
        <v>5229800</v>
      </c>
      <c r="L27" s="29">
        <f t="shared" si="10"/>
        <v>24117274.071</v>
      </c>
      <c r="M27" s="48">
        <f t="shared" si="10"/>
        <v>1629.6</v>
      </c>
      <c r="N27" s="48">
        <f t="shared" si="10"/>
        <v>2978185.328</v>
      </c>
      <c r="O27" s="48">
        <f t="shared" si="10"/>
        <v>1796286.0799999998</v>
      </c>
      <c r="P27" s="29">
        <f t="shared" si="10"/>
        <v>8264693.715</v>
      </c>
      <c r="Q27" s="29">
        <f t="shared" si="10"/>
        <v>8366342.17</v>
      </c>
      <c r="R27" s="29">
        <f t="shared" si="10"/>
        <v>1939384.641</v>
      </c>
      <c r="S27" s="52">
        <f t="shared" si="10"/>
        <v>770752.537</v>
      </c>
      <c r="T27" s="29">
        <f t="shared" si="10"/>
        <v>1726143.749</v>
      </c>
      <c r="U27" s="29">
        <f t="shared" si="10"/>
        <v>541095.542</v>
      </c>
      <c r="V27" s="29">
        <f t="shared" si="10"/>
        <v>31368.557999999997</v>
      </c>
      <c r="W27" s="29">
        <f t="shared" si="10"/>
        <v>374451.871</v>
      </c>
      <c r="X27" s="29">
        <f t="shared" si="10"/>
        <v>1273409.849</v>
      </c>
      <c r="Y27" s="29">
        <f t="shared" si="10"/>
        <v>1796286.0799999998</v>
      </c>
      <c r="Z27" s="29">
        <f t="shared" si="10"/>
        <v>753339.852</v>
      </c>
      <c r="AA27" s="29">
        <f t="shared" si="10"/>
        <v>1042946.228</v>
      </c>
      <c r="AB27" s="48">
        <f t="shared" si="10"/>
        <v>1042946.228</v>
      </c>
      <c r="AC27" s="48">
        <f t="shared" si="10"/>
        <v>739670.006</v>
      </c>
      <c r="AD27" s="29">
        <f t="shared" si="10"/>
        <v>3000</v>
      </c>
      <c r="AE27" s="29">
        <f t="shared" si="10"/>
        <v>0</v>
      </c>
      <c r="AF27" s="29">
        <f t="shared" si="10"/>
        <v>0</v>
      </c>
      <c r="AG27" s="29">
        <f t="shared" si="10"/>
        <v>15000</v>
      </c>
      <c r="AH27" s="29">
        <f t="shared" si="10"/>
        <v>7014000</v>
      </c>
      <c r="AI27" s="29">
        <f t="shared" si="10"/>
        <v>1762789.818</v>
      </c>
      <c r="AJ27" s="29">
        <f t="shared" si="10"/>
        <v>167228.167</v>
      </c>
      <c r="AK27" s="29">
        <f t="shared" si="10"/>
        <v>1595561.651</v>
      </c>
      <c r="AL27" s="29">
        <f t="shared" si="10"/>
        <v>5221.588</v>
      </c>
      <c r="AM27" s="29">
        <f t="shared" si="10"/>
        <v>783.239</v>
      </c>
      <c r="AN27" s="29">
        <f t="shared" si="10"/>
        <v>4438.349</v>
      </c>
      <c r="AO27" s="29">
        <f t="shared" si="10"/>
        <v>3395914.513</v>
      </c>
      <c r="AP27" s="6"/>
    </row>
    <row r="28" spans="1:42" ht="12.6" customHeight="1">
      <c r="A28" s="72">
        <v>10</v>
      </c>
      <c r="B28" s="72" t="s">
        <v>53</v>
      </c>
      <c r="C28" s="78" t="s">
        <v>54</v>
      </c>
      <c r="D28" s="59" t="s">
        <v>57</v>
      </c>
      <c r="E28" s="8">
        <v>0</v>
      </c>
      <c r="F28" s="8">
        <v>820</v>
      </c>
      <c r="G28" s="8"/>
      <c r="H28" s="8"/>
      <c r="I28" s="8"/>
      <c r="J28" s="8"/>
      <c r="K28" s="8"/>
      <c r="L28" s="8">
        <v>820</v>
      </c>
      <c r="M28" s="8"/>
      <c r="N28" s="8"/>
      <c r="O28" s="8"/>
      <c r="P28" s="15">
        <v>820</v>
      </c>
      <c r="Q28" s="8"/>
      <c r="R28" s="8"/>
      <c r="S28" s="13"/>
      <c r="T28" s="1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6"/>
    </row>
    <row r="29" spans="1:42" ht="12.6" customHeight="1">
      <c r="A29" s="60"/>
      <c r="B29" s="60"/>
      <c r="C29" s="74"/>
      <c r="D29" s="60"/>
      <c r="E29" s="8">
        <f>SUM(E27:E28)</f>
        <v>6859800</v>
      </c>
      <c r="F29" s="8">
        <f aca="true" t="shared" si="11" ref="F29:AO29">SUM(F27:F28)</f>
        <v>24118094.071</v>
      </c>
      <c r="G29" s="8">
        <f t="shared" si="11"/>
        <v>1859800</v>
      </c>
      <c r="H29" s="8">
        <f t="shared" si="11"/>
        <v>30000</v>
      </c>
      <c r="I29" s="8">
        <f t="shared" si="11"/>
        <v>1595561.651</v>
      </c>
      <c r="J29" s="8">
        <f t="shared" si="11"/>
        <v>4438.349</v>
      </c>
      <c r="K29" s="8">
        <f t="shared" si="11"/>
        <v>5229800</v>
      </c>
      <c r="L29" s="8">
        <f t="shared" si="11"/>
        <v>24118094.071</v>
      </c>
      <c r="M29" s="8">
        <f t="shared" si="11"/>
        <v>1629.6</v>
      </c>
      <c r="N29" s="8">
        <f t="shared" si="11"/>
        <v>2978185.328</v>
      </c>
      <c r="O29" s="8">
        <f t="shared" si="11"/>
        <v>1796286.0799999998</v>
      </c>
      <c r="P29" s="15">
        <f t="shared" si="11"/>
        <v>8265513.715</v>
      </c>
      <c r="Q29" s="8">
        <f t="shared" si="11"/>
        <v>8366342.17</v>
      </c>
      <c r="R29" s="8">
        <f t="shared" si="11"/>
        <v>1939384.641</v>
      </c>
      <c r="S29" s="13">
        <f t="shared" si="11"/>
        <v>770752.537</v>
      </c>
      <c r="T29" s="15">
        <f t="shared" si="11"/>
        <v>1726143.749</v>
      </c>
      <c r="U29" s="8">
        <f t="shared" si="11"/>
        <v>541095.542</v>
      </c>
      <c r="V29" s="8">
        <f t="shared" si="11"/>
        <v>31368.557999999997</v>
      </c>
      <c r="W29" s="8">
        <f t="shared" si="11"/>
        <v>374451.871</v>
      </c>
      <c r="X29" s="8">
        <f t="shared" si="11"/>
        <v>1273409.849</v>
      </c>
      <c r="Y29" s="8">
        <f t="shared" si="11"/>
        <v>1796286.0799999998</v>
      </c>
      <c r="Z29" s="8">
        <f t="shared" si="11"/>
        <v>753339.852</v>
      </c>
      <c r="AA29" s="8">
        <f t="shared" si="11"/>
        <v>1042946.228</v>
      </c>
      <c r="AB29" s="8">
        <f t="shared" si="11"/>
        <v>1042946.228</v>
      </c>
      <c r="AC29" s="8">
        <f t="shared" si="11"/>
        <v>739670.006</v>
      </c>
      <c r="AD29" s="8">
        <f t="shared" si="11"/>
        <v>3000</v>
      </c>
      <c r="AE29" s="8">
        <f t="shared" si="11"/>
        <v>0</v>
      </c>
      <c r="AF29" s="8">
        <f t="shared" si="11"/>
        <v>0</v>
      </c>
      <c r="AG29" s="8">
        <f t="shared" si="11"/>
        <v>15000</v>
      </c>
      <c r="AH29" s="8">
        <f t="shared" si="11"/>
        <v>7014000</v>
      </c>
      <c r="AI29" s="8">
        <f t="shared" si="11"/>
        <v>1762789.818</v>
      </c>
      <c r="AJ29" s="8">
        <f t="shared" si="11"/>
        <v>167228.167</v>
      </c>
      <c r="AK29" s="8">
        <f t="shared" si="11"/>
        <v>1595561.651</v>
      </c>
      <c r="AL29" s="8">
        <f t="shared" si="11"/>
        <v>5221.588</v>
      </c>
      <c r="AM29" s="8">
        <f t="shared" si="11"/>
        <v>783.239</v>
      </c>
      <c r="AN29" s="8">
        <f t="shared" si="11"/>
        <v>4438.349</v>
      </c>
      <c r="AO29" s="8">
        <f t="shared" si="11"/>
        <v>3395914.513</v>
      </c>
      <c r="AP29" s="6"/>
    </row>
    <row r="30" spans="1:42" ht="12.6" customHeight="1">
      <c r="A30" s="72">
        <v>11</v>
      </c>
      <c r="B30" s="72" t="s">
        <v>55</v>
      </c>
      <c r="C30" s="66" t="s">
        <v>56</v>
      </c>
      <c r="D30" s="59">
        <v>44301</v>
      </c>
      <c r="E30" s="8"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15"/>
      <c r="Q30" s="8"/>
      <c r="R30" s="8"/>
      <c r="S30" s="13"/>
      <c r="T30" s="1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7"/>
      <c r="AG30" s="7"/>
      <c r="AH30" s="7"/>
      <c r="AI30" s="8"/>
      <c r="AJ30" s="8"/>
      <c r="AK30" s="8"/>
      <c r="AL30" s="8"/>
      <c r="AM30" s="8"/>
      <c r="AN30" s="8"/>
      <c r="AO30" s="8">
        <v>-130000</v>
      </c>
      <c r="AP30" s="6"/>
    </row>
    <row r="31" spans="1:42" ht="12.6" customHeight="1">
      <c r="A31" s="60"/>
      <c r="B31" s="60"/>
      <c r="C31" s="67"/>
      <c r="D31" s="60"/>
      <c r="E31" s="8">
        <f>SUM(E29:E30)</f>
        <v>6859800</v>
      </c>
      <c r="F31" s="8">
        <f aca="true" t="shared" si="12" ref="F31:AO31">SUM(F29:F30)</f>
        <v>24118094.071</v>
      </c>
      <c r="G31" s="8">
        <f t="shared" si="12"/>
        <v>1859800</v>
      </c>
      <c r="H31" s="8">
        <f t="shared" si="12"/>
        <v>30000</v>
      </c>
      <c r="I31" s="8">
        <f t="shared" si="12"/>
        <v>1595561.651</v>
      </c>
      <c r="J31" s="8">
        <f t="shared" si="12"/>
        <v>4438.349</v>
      </c>
      <c r="K31" s="8">
        <f t="shared" si="12"/>
        <v>5229800</v>
      </c>
      <c r="L31" s="8">
        <f t="shared" si="12"/>
        <v>24118094.071</v>
      </c>
      <c r="M31" s="8">
        <f t="shared" si="12"/>
        <v>1629.6</v>
      </c>
      <c r="N31" s="8">
        <f t="shared" si="12"/>
        <v>2978185.328</v>
      </c>
      <c r="O31" s="8">
        <f t="shared" si="12"/>
        <v>1796286.0799999998</v>
      </c>
      <c r="P31" s="15">
        <f t="shared" si="12"/>
        <v>8265513.715</v>
      </c>
      <c r="Q31" s="8">
        <f t="shared" si="12"/>
        <v>8366342.17</v>
      </c>
      <c r="R31" s="8">
        <f t="shared" si="12"/>
        <v>1939384.641</v>
      </c>
      <c r="S31" s="13">
        <f t="shared" si="12"/>
        <v>770752.537</v>
      </c>
      <c r="T31" s="15">
        <f t="shared" si="12"/>
        <v>1726143.749</v>
      </c>
      <c r="U31" s="8">
        <f t="shared" si="12"/>
        <v>541095.542</v>
      </c>
      <c r="V31" s="8">
        <f t="shared" si="12"/>
        <v>31368.557999999997</v>
      </c>
      <c r="W31" s="8">
        <f t="shared" si="12"/>
        <v>374451.871</v>
      </c>
      <c r="X31" s="8">
        <f t="shared" si="12"/>
        <v>1273409.849</v>
      </c>
      <c r="Y31" s="8">
        <f t="shared" si="12"/>
        <v>1796286.0799999998</v>
      </c>
      <c r="Z31" s="8">
        <f t="shared" si="12"/>
        <v>753339.852</v>
      </c>
      <c r="AA31" s="8">
        <f t="shared" si="12"/>
        <v>1042946.228</v>
      </c>
      <c r="AB31" s="8">
        <f t="shared" si="12"/>
        <v>1042946.228</v>
      </c>
      <c r="AC31" s="8">
        <f t="shared" si="12"/>
        <v>739670.006</v>
      </c>
      <c r="AD31" s="8">
        <f t="shared" si="12"/>
        <v>3000</v>
      </c>
      <c r="AE31" s="8">
        <f t="shared" si="12"/>
        <v>0</v>
      </c>
      <c r="AF31" s="8">
        <f t="shared" si="12"/>
        <v>0</v>
      </c>
      <c r="AG31" s="8">
        <f t="shared" si="12"/>
        <v>15000</v>
      </c>
      <c r="AH31" s="8">
        <f t="shared" si="12"/>
        <v>7014000</v>
      </c>
      <c r="AI31" s="8">
        <f t="shared" si="12"/>
        <v>1762789.818</v>
      </c>
      <c r="AJ31" s="8">
        <f t="shared" si="12"/>
        <v>167228.167</v>
      </c>
      <c r="AK31" s="8">
        <f t="shared" si="12"/>
        <v>1595561.651</v>
      </c>
      <c r="AL31" s="8">
        <f t="shared" si="12"/>
        <v>5221.588</v>
      </c>
      <c r="AM31" s="8">
        <f t="shared" si="12"/>
        <v>783.239</v>
      </c>
      <c r="AN31" s="8">
        <f t="shared" si="12"/>
        <v>4438.349</v>
      </c>
      <c r="AO31" s="8">
        <f t="shared" si="12"/>
        <v>3265914.513</v>
      </c>
      <c r="AP31" s="6"/>
    </row>
    <row r="32" spans="1:42" ht="12.6" customHeight="1">
      <c r="A32" s="72">
        <v>12</v>
      </c>
      <c r="B32" s="72" t="s">
        <v>58</v>
      </c>
      <c r="C32" s="78" t="s">
        <v>59</v>
      </c>
      <c r="D32" s="59">
        <v>44309</v>
      </c>
      <c r="E32" s="8"/>
      <c r="F32" s="8">
        <v>3900</v>
      </c>
      <c r="G32" s="8"/>
      <c r="H32" s="8"/>
      <c r="I32" s="8"/>
      <c r="J32" s="8"/>
      <c r="K32" s="8"/>
      <c r="L32" s="8">
        <v>3900</v>
      </c>
      <c r="M32" s="8"/>
      <c r="N32" s="8"/>
      <c r="O32" s="8"/>
      <c r="P32" s="15"/>
      <c r="Q32" s="8"/>
      <c r="R32" s="8">
        <v>3900</v>
      </c>
      <c r="S32" s="13"/>
      <c r="T32" s="1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7"/>
      <c r="AG32" s="7"/>
      <c r="AH32" s="7"/>
      <c r="AI32" s="8"/>
      <c r="AJ32" s="8"/>
      <c r="AK32" s="8"/>
      <c r="AL32" s="8"/>
      <c r="AM32" s="8"/>
      <c r="AN32" s="8"/>
      <c r="AO32" s="8"/>
      <c r="AP32" s="6"/>
    </row>
    <row r="33" spans="1:42" ht="12.6" customHeight="1">
      <c r="A33" s="60"/>
      <c r="B33" s="60"/>
      <c r="C33" s="112"/>
      <c r="D33" s="60"/>
      <c r="E33" s="8">
        <f>SUM(E31:E32)</f>
        <v>6859800</v>
      </c>
      <c r="F33" s="8">
        <f aca="true" t="shared" si="13" ref="F33:AO33">SUM(F31:F32)</f>
        <v>24121994.071</v>
      </c>
      <c r="G33" s="8">
        <f t="shared" si="13"/>
        <v>1859800</v>
      </c>
      <c r="H33" s="8">
        <f t="shared" si="13"/>
        <v>30000</v>
      </c>
      <c r="I33" s="8">
        <f t="shared" si="13"/>
        <v>1595561.651</v>
      </c>
      <c r="J33" s="8">
        <f t="shared" si="13"/>
        <v>4438.349</v>
      </c>
      <c r="K33" s="8">
        <f t="shared" si="13"/>
        <v>5229800</v>
      </c>
      <c r="L33" s="8">
        <f t="shared" si="13"/>
        <v>24121994.071</v>
      </c>
      <c r="M33" s="8">
        <f t="shared" si="13"/>
        <v>1629.6</v>
      </c>
      <c r="N33" s="8">
        <f t="shared" si="13"/>
        <v>2978185.328</v>
      </c>
      <c r="O33" s="8">
        <f t="shared" si="13"/>
        <v>1796286.0799999998</v>
      </c>
      <c r="P33" s="15">
        <f t="shared" si="13"/>
        <v>8265513.715</v>
      </c>
      <c r="Q33" s="8">
        <f t="shared" si="13"/>
        <v>8366342.17</v>
      </c>
      <c r="R33" s="8">
        <f t="shared" si="13"/>
        <v>1943284.641</v>
      </c>
      <c r="S33" s="13">
        <f t="shared" si="13"/>
        <v>770752.537</v>
      </c>
      <c r="T33" s="15">
        <f t="shared" si="13"/>
        <v>1726143.749</v>
      </c>
      <c r="U33" s="8">
        <f t="shared" si="13"/>
        <v>541095.542</v>
      </c>
      <c r="V33" s="8">
        <f t="shared" si="13"/>
        <v>31368.557999999997</v>
      </c>
      <c r="W33" s="8">
        <f t="shared" si="13"/>
        <v>374451.871</v>
      </c>
      <c r="X33" s="8">
        <f t="shared" si="13"/>
        <v>1273409.849</v>
      </c>
      <c r="Y33" s="8">
        <f t="shared" si="13"/>
        <v>1796286.0799999998</v>
      </c>
      <c r="Z33" s="8">
        <f t="shared" si="13"/>
        <v>753339.852</v>
      </c>
      <c r="AA33" s="8">
        <f t="shared" si="13"/>
        <v>1042946.228</v>
      </c>
      <c r="AB33" s="8">
        <f t="shared" si="13"/>
        <v>1042946.228</v>
      </c>
      <c r="AC33" s="8">
        <f t="shared" si="13"/>
        <v>739670.006</v>
      </c>
      <c r="AD33" s="8">
        <f t="shared" si="13"/>
        <v>3000</v>
      </c>
      <c r="AE33" s="8">
        <f t="shared" si="13"/>
        <v>0</v>
      </c>
      <c r="AF33" s="8">
        <f t="shared" si="13"/>
        <v>0</v>
      </c>
      <c r="AG33" s="8">
        <f t="shared" si="13"/>
        <v>15000</v>
      </c>
      <c r="AH33" s="8">
        <f t="shared" si="13"/>
        <v>7014000</v>
      </c>
      <c r="AI33" s="8">
        <f t="shared" si="13"/>
        <v>1762789.818</v>
      </c>
      <c r="AJ33" s="8">
        <f t="shared" si="13"/>
        <v>167228.167</v>
      </c>
      <c r="AK33" s="8">
        <f t="shared" si="13"/>
        <v>1595561.651</v>
      </c>
      <c r="AL33" s="8">
        <f t="shared" si="13"/>
        <v>5221.588</v>
      </c>
      <c r="AM33" s="8">
        <f t="shared" si="13"/>
        <v>783.239</v>
      </c>
      <c r="AN33" s="8">
        <f t="shared" si="13"/>
        <v>4438.349</v>
      </c>
      <c r="AO33" s="8">
        <f t="shared" si="13"/>
        <v>3265914.513</v>
      </c>
      <c r="AP33" s="6"/>
    </row>
    <row r="34" spans="1:42" ht="12.6" customHeight="1">
      <c r="A34" s="72">
        <v>13</v>
      </c>
      <c r="B34" s="72" t="s">
        <v>60</v>
      </c>
      <c r="C34" s="68" t="s">
        <v>162</v>
      </c>
      <c r="D34" s="59">
        <v>44309</v>
      </c>
      <c r="E34" s="8"/>
      <c r="F34" s="8">
        <v>6100000</v>
      </c>
      <c r="G34" s="8"/>
      <c r="H34" s="8"/>
      <c r="I34" s="8"/>
      <c r="J34" s="8"/>
      <c r="K34" s="8"/>
      <c r="L34" s="8">
        <v>6100000</v>
      </c>
      <c r="M34" s="8"/>
      <c r="N34" s="8"/>
      <c r="O34" s="8"/>
      <c r="P34" s="15">
        <v>6100000</v>
      </c>
      <c r="Q34" s="8"/>
      <c r="R34" s="8"/>
      <c r="S34" s="13"/>
      <c r="T34" s="1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7"/>
      <c r="AG34" s="7"/>
      <c r="AH34" s="7"/>
      <c r="AI34" s="8"/>
      <c r="AJ34" s="8"/>
      <c r="AK34" s="8"/>
      <c r="AL34" s="8"/>
      <c r="AM34" s="8"/>
      <c r="AN34" s="8"/>
      <c r="AO34" s="8"/>
      <c r="AP34" s="6"/>
    </row>
    <row r="35" spans="1:42" ht="12.6" customHeight="1">
      <c r="A35" s="60"/>
      <c r="B35" s="60"/>
      <c r="C35" s="116"/>
      <c r="D35" s="60"/>
      <c r="E35" s="8">
        <f>SUM(E33:E34)</f>
        <v>6859800</v>
      </c>
      <c r="F35" s="8">
        <f aca="true" t="shared" si="14" ref="F35:AO35">SUM(F33:F34)</f>
        <v>30221994.071</v>
      </c>
      <c r="G35" s="8">
        <f t="shared" si="14"/>
        <v>1859800</v>
      </c>
      <c r="H35" s="8">
        <f t="shared" si="14"/>
        <v>30000</v>
      </c>
      <c r="I35" s="8">
        <f t="shared" si="14"/>
        <v>1595561.651</v>
      </c>
      <c r="J35" s="8">
        <f t="shared" si="14"/>
        <v>4438.349</v>
      </c>
      <c r="K35" s="8">
        <f t="shared" si="14"/>
        <v>5229800</v>
      </c>
      <c r="L35" s="8">
        <f t="shared" si="14"/>
        <v>30221994.071</v>
      </c>
      <c r="M35" s="8">
        <f t="shared" si="14"/>
        <v>1629.6</v>
      </c>
      <c r="N35" s="8">
        <f t="shared" si="14"/>
        <v>2978185.328</v>
      </c>
      <c r="O35" s="8">
        <f t="shared" si="14"/>
        <v>1796286.0799999998</v>
      </c>
      <c r="P35" s="15">
        <f t="shared" si="14"/>
        <v>14365513.715</v>
      </c>
      <c r="Q35" s="8">
        <f t="shared" si="14"/>
        <v>8366342.17</v>
      </c>
      <c r="R35" s="8">
        <f t="shared" si="14"/>
        <v>1943284.641</v>
      </c>
      <c r="S35" s="13">
        <f t="shared" si="14"/>
        <v>770752.537</v>
      </c>
      <c r="T35" s="15">
        <f t="shared" si="14"/>
        <v>1726143.749</v>
      </c>
      <c r="U35" s="8">
        <f t="shared" si="14"/>
        <v>541095.542</v>
      </c>
      <c r="V35" s="8">
        <f t="shared" si="14"/>
        <v>31368.557999999997</v>
      </c>
      <c r="W35" s="8">
        <f t="shared" si="14"/>
        <v>374451.871</v>
      </c>
      <c r="X35" s="8">
        <f t="shared" si="14"/>
        <v>1273409.849</v>
      </c>
      <c r="Y35" s="8">
        <f t="shared" si="14"/>
        <v>1796286.0799999998</v>
      </c>
      <c r="Z35" s="8">
        <f t="shared" si="14"/>
        <v>753339.852</v>
      </c>
      <c r="AA35" s="8">
        <f t="shared" si="14"/>
        <v>1042946.228</v>
      </c>
      <c r="AB35" s="8">
        <f t="shared" si="14"/>
        <v>1042946.228</v>
      </c>
      <c r="AC35" s="8">
        <f t="shared" si="14"/>
        <v>739670.006</v>
      </c>
      <c r="AD35" s="8">
        <f t="shared" si="14"/>
        <v>3000</v>
      </c>
      <c r="AE35" s="8">
        <f t="shared" si="14"/>
        <v>0</v>
      </c>
      <c r="AF35" s="8">
        <f t="shared" si="14"/>
        <v>0</v>
      </c>
      <c r="AG35" s="8">
        <f t="shared" si="14"/>
        <v>15000</v>
      </c>
      <c r="AH35" s="8">
        <f t="shared" si="14"/>
        <v>7014000</v>
      </c>
      <c r="AI35" s="8">
        <f t="shared" si="14"/>
        <v>1762789.818</v>
      </c>
      <c r="AJ35" s="8">
        <f t="shared" si="14"/>
        <v>167228.167</v>
      </c>
      <c r="AK35" s="8">
        <f t="shared" si="14"/>
        <v>1595561.651</v>
      </c>
      <c r="AL35" s="8">
        <f t="shared" si="14"/>
        <v>5221.588</v>
      </c>
      <c r="AM35" s="8">
        <f t="shared" si="14"/>
        <v>783.239</v>
      </c>
      <c r="AN35" s="8">
        <f t="shared" si="14"/>
        <v>4438.349</v>
      </c>
      <c r="AO35" s="8">
        <f t="shared" si="14"/>
        <v>3265914.513</v>
      </c>
      <c r="AP35" s="6"/>
    </row>
    <row r="36" spans="1:42" ht="12.6" customHeight="1">
      <c r="A36" s="72">
        <v>14</v>
      </c>
      <c r="B36" s="72" t="s">
        <v>61</v>
      </c>
      <c r="C36" s="66" t="s">
        <v>63</v>
      </c>
      <c r="D36" s="59">
        <v>44312</v>
      </c>
      <c r="E36" s="8"/>
      <c r="F36" s="8">
        <v>-3702</v>
      </c>
      <c r="G36" s="8"/>
      <c r="H36" s="8"/>
      <c r="I36" s="8"/>
      <c r="J36" s="8"/>
      <c r="K36" s="8"/>
      <c r="L36" s="8">
        <v>-3702</v>
      </c>
      <c r="M36" s="8"/>
      <c r="N36" s="8"/>
      <c r="O36" s="8">
        <v>-3702</v>
      </c>
      <c r="P36" s="15"/>
      <c r="Q36" s="8"/>
      <c r="R36" s="8"/>
      <c r="S36" s="13"/>
      <c r="T36" s="15"/>
      <c r="U36" s="8"/>
      <c r="V36" s="8"/>
      <c r="W36" s="8"/>
      <c r="X36" s="8"/>
      <c r="Y36" s="8">
        <v>-3702</v>
      </c>
      <c r="Z36" s="8"/>
      <c r="AA36" s="8">
        <v>-3702</v>
      </c>
      <c r="AB36" s="8">
        <v>-3702</v>
      </c>
      <c r="AC36" s="8"/>
      <c r="AD36" s="8"/>
      <c r="AE36" s="8"/>
      <c r="AF36" s="7"/>
      <c r="AG36" s="7"/>
      <c r="AH36" s="7"/>
      <c r="AI36" s="8"/>
      <c r="AJ36" s="8"/>
      <c r="AK36" s="8"/>
      <c r="AL36" s="8"/>
      <c r="AM36" s="8"/>
      <c r="AN36" s="8"/>
      <c r="AO36" s="8"/>
      <c r="AP36" s="6"/>
    </row>
    <row r="37" spans="1:42" ht="12.6" customHeight="1">
      <c r="A37" s="60"/>
      <c r="B37" s="60"/>
      <c r="C37" s="67"/>
      <c r="D37" s="60"/>
      <c r="E37" s="8">
        <f>SUM(E35:E36)</f>
        <v>6859800</v>
      </c>
      <c r="F37" s="8">
        <f aca="true" t="shared" si="15" ref="F37:AO37">SUM(F35:F36)</f>
        <v>30218292.071</v>
      </c>
      <c r="G37" s="8">
        <f t="shared" si="15"/>
        <v>1859800</v>
      </c>
      <c r="H37" s="8">
        <f t="shared" si="15"/>
        <v>30000</v>
      </c>
      <c r="I37" s="8">
        <f t="shared" si="15"/>
        <v>1595561.651</v>
      </c>
      <c r="J37" s="8">
        <f t="shared" si="15"/>
        <v>4438.349</v>
      </c>
      <c r="K37" s="8">
        <f t="shared" si="15"/>
        <v>5229800</v>
      </c>
      <c r="L37" s="8">
        <f t="shared" si="15"/>
        <v>30218292.071</v>
      </c>
      <c r="M37" s="8">
        <f t="shared" si="15"/>
        <v>1629.6</v>
      </c>
      <c r="N37" s="8">
        <f t="shared" si="15"/>
        <v>2978185.328</v>
      </c>
      <c r="O37" s="8">
        <f t="shared" si="15"/>
        <v>1792584.0799999998</v>
      </c>
      <c r="P37" s="15">
        <f t="shared" si="15"/>
        <v>14365513.715</v>
      </c>
      <c r="Q37" s="8">
        <f t="shared" si="15"/>
        <v>8366342.17</v>
      </c>
      <c r="R37" s="8">
        <f t="shared" si="15"/>
        <v>1943284.641</v>
      </c>
      <c r="S37" s="13">
        <f t="shared" si="15"/>
        <v>770752.537</v>
      </c>
      <c r="T37" s="15">
        <f t="shared" si="15"/>
        <v>1726143.749</v>
      </c>
      <c r="U37" s="8">
        <f t="shared" si="15"/>
        <v>541095.542</v>
      </c>
      <c r="V37" s="8">
        <f t="shared" si="15"/>
        <v>31368.557999999997</v>
      </c>
      <c r="W37" s="8">
        <f t="shared" si="15"/>
        <v>374451.871</v>
      </c>
      <c r="X37" s="8">
        <f t="shared" si="15"/>
        <v>1273409.849</v>
      </c>
      <c r="Y37" s="8">
        <f t="shared" si="15"/>
        <v>1792584.0799999998</v>
      </c>
      <c r="Z37" s="8">
        <f t="shared" si="15"/>
        <v>753339.852</v>
      </c>
      <c r="AA37" s="8">
        <f t="shared" si="15"/>
        <v>1039244.228</v>
      </c>
      <c r="AB37" s="8">
        <f t="shared" si="15"/>
        <v>1039244.228</v>
      </c>
      <c r="AC37" s="8">
        <f t="shared" si="15"/>
        <v>739670.006</v>
      </c>
      <c r="AD37" s="8">
        <f t="shared" si="15"/>
        <v>3000</v>
      </c>
      <c r="AE37" s="8">
        <f t="shared" si="15"/>
        <v>0</v>
      </c>
      <c r="AF37" s="8">
        <f t="shared" si="15"/>
        <v>0</v>
      </c>
      <c r="AG37" s="8">
        <f t="shared" si="15"/>
        <v>15000</v>
      </c>
      <c r="AH37" s="8">
        <f t="shared" si="15"/>
        <v>7014000</v>
      </c>
      <c r="AI37" s="8">
        <f t="shared" si="15"/>
        <v>1762789.818</v>
      </c>
      <c r="AJ37" s="8">
        <f t="shared" si="15"/>
        <v>167228.167</v>
      </c>
      <c r="AK37" s="8">
        <f t="shared" si="15"/>
        <v>1595561.651</v>
      </c>
      <c r="AL37" s="8">
        <f t="shared" si="15"/>
        <v>5221.588</v>
      </c>
      <c r="AM37" s="8">
        <f t="shared" si="15"/>
        <v>783.239</v>
      </c>
      <c r="AN37" s="8">
        <f t="shared" si="15"/>
        <v>4438.349</v>
      </c>
      <c r="AO37" s="8">
        <f t="shared" si="15"/>
        <v>3265914.513</v>
      </c>
      <c r="AP37" s="6"/>
    </row>
    <row r="38" spans="1:42" ht="12.6" customHeight="1">
      <c r="A38" s="72">
        <v>15</v>
      </c>
      <c r="B38" s="72" t="s">
        <v>64</v>
      </c>
      <c r="C38" s="68" t="s">
        <v>163</v>
      </c>
      <c r="D38" s="59">
        <v>44314</v>
      </c>
      <c r="E38" s="8"/>
      <c r="F38" s="8">
        <v>51780.54</v>
      </c>
      <c r="G38" s="8"/>
      <c r="H38" s="8"/>
      <c r="I38" s="8"/>
      <c r="J38" s="8"/>
      <c r="K38" s="8"/>
      <c r="L38" s="8">
        <v>51780.54</v>
      </c>
      <c r="M38" s="8"/>
      <c r="N38" s="8"/>
      <c r="O38" s="8"/>
      <c r="P38" s="15"/>
      <c r="Q38" s="8">
        <v>51780.54</v>
      </c>
      <c r="R38" s="8"/>
      <c r="S38" s="13"/>
      <c r="T38" s="15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7"/>
      <c r="AG38" s="7"/>
      <c r="AH38" s="7"/>
      <c r="AI38" s="8"/>
      <c r="AJ38" s="8"/>
      <c r="AK38" s="8"/>
      <c r="AL38" s="8"/>
      <c r="AM38" s="8"/>
      <c r="AN38" s="8"/>
      <c r="AO38" s="8"/>
      <c r="AP38" s="6"/>
    </row>
    <row r="39" spans="1:42" ht="12.6" customHeight="1">
      <c r="A39" s="60"/>
      <c r="B39" s="60"/>
      <c r="C39" s="116"/>
      <c r="D39" s="60"/>
      <c r="E39" s="8">
        <f>SUM(E37:E38)</f>
        <v>6859800</v>
      </c>
      <c r="F39" s="8">
        <f aca="true" t="shared" si="16" ref="F39:AO39">SUM(F37:F38)</f>
        <v>30270072.610999998</v>
      </c>
      <c r="G39" s="8">
        <f t="shared" si="16"/>
        <v>1859800</v>
      </c>
      <c r="H39" s="8">
        <f t="shared" si="16"/>
        <v>30000</v>
      </c>
      <c r="I39" s="8">
        <f t="shared" si="16"/>
        <v>1595561.651</v>
      </c>
      <c r="J39" s="8">
        <f t="shared" si="16"/>
        <v>4438.349</v>
      </c>
      <c r="K39" s="8">
        <f t="shared" si="16"/>
        <v>5229800</v>
      </c>
      <c r="L39" s="8">
        <f t="shared" si="16"/>
        <v>30270072.610999998</v>
      </c>
      <c r="M39" s="8">
        <f t="shared" si="16"/>
        <v>1629.6</v>
      </c>
      <c r="N39" s="8">
        <f t="shared" si="16"/>
        <v>2978185.328</v>
      </c>
      <c r="O39" s="8">
        <f t="shared" si="16"/>
        <v>1792584.0799999998</v>
      </c>
      <c r="P39" s="15">
        <f t="shared" si="16"/>
        <v>14365513.715</v>
      </c>
      <c r="Q39" s="8">
        <f t="shared" si="16"/>
        <v>8418122.709999999</v>
      </c>
      <c r="R39" s="8">
        <f t="shared" si="16"/>
        <v>1943284.641</v>
      </c>
      <c r="S39" s="13">
        <f t="shared" si="16"/>
        <v>770752.537</v>
      </c>
      <c r="T39" s="15">
        <f t="shared" si="16"/>
        <v>1726143.749</v>
      </c>
      <c r="U39" s="8">
        <f t="shared" si="16"/>
        <v>541095.542</v>
      </c>
      <c r="V39" s="8">
        <f t="shared" si="16"/>
        <v>31368.557999999997</v>
      </c>
      <c r="W39" s="8">
        <f t="shared" si="16"/>
        <v>374451.871</v>
      </c>
      <c r="X39" s="8">
        <f t="shared" si="16"/>
        <v>1273409.849</v>
      </c>
      <c r="Y39" s="8">
        <f t="shared" si="16"/>
        <v>1792584.0799999998</v>
      </c>
      <c r="Z39" s="8">
        <f t="shared" si="16"/>
        <v>753339.852</v>
      </c>
      <c r="AA39" s="8">
        <f t="shared" si="16"/>
        <v>1039244.228</v>
      </c>
      <c r="AB39" s="8">
        <f t="shared" si="16"/>
        <v>1039244.228</v>
      </c>
      <c r="AC39" s="8">
        <f t="shared" si="16"/>
        <v>739670.006</v>
      </c>
      <c r="AD39" s="8">
        <f t="shared" si="16"/>
        <v>3000</v>
      </c>
      <c r="AE39" s="8">
        <f t="shared" si="16"/>
        <v>0</v>
      </c>
      <c r="AF39" s="8">
        <f t="shared" si="16"/>
        <v>0</v>
      </c>
      <c r="AG39" s="8">
        <f t="shared" si="16"/>
        <v>15000</v>
      </c>
      <c r="AH39" s="8">
        <f t="shared" si="16"/>
        <v>7014000</v>
      </c>
      <c r="AI39" s="8">
        <f t="shared" si="16"/>
        <v>1762789.818</v>
      </c>
      <c r="AJ39" s="8">
        <f t="shared" si="16"/>
        <v>167228.167</v>
      </c>
      <c r="AK39" s="8">
        <f t="shared" si="16"/>
        <v>1595561.651</v>
      </c>
      <c r="AL39" s="8">
        <f t="shared" si="16"/>
        <v>5221.588</v>
      </c>
      <c r="AM39" s="8">
        <f t="shared" si="16"/>
        <v>783.239</v>
      </c>
      <c r="AN39" s="8">
        <f t="shared" si="16"/>
        <v>4438.349</v>
      </c>
      <c r="AO39" s="8">
        <f t="shared" si="16"/>
        <v>3265914.513</v>
      </c>
      <c r="AP39" s="6"/>
    </row>
    <row r="40" spans="1:42" ht="12.6" customHeight="1">
      <c r="A40" s="72">
        <v>16</v>
      </c>
      <c r="B40" s="72" t="s">
        <v>65</v>
      </c>
      <c r="C40" s="68" t="s">
        <v>164</v>
      </c>
      <c r="D40" s="59">
        <v>44316</v>
      </c>
      <c r="E40" s="8"/>
      <c r="F40" s="8">
        <v>219578.724</v>
      </c>
      <c r="G40" s="8"/>
      <c r="H40" s="8"/>
      <c r="I40" s="8"/>
      <c r="J40" s="8"/>
      <c r="K40" s="8"/>
      <c r="L40" s="8">
        <v>219578.724</v>
      </c>
      <c r="M40" s="8"/>
      <c r="N40" s="8"/>
      <c r="O40" s="8"/>
      <c r="P40" s="15">
        <v>219578.724</v>
      </c>
      <c r="Q40" s="8"/>
      <c r="R40" s="8"/>
      <c r="S40" s="13"/>
      <c r="T40" s="15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7"/>
      <c r="AG40" s="7"/>
      <c r="AH40" s="7"/>
      <c r="AI40" s="8"/>
      <c r="AJ40" s="8"/>
      <c r="AK40" s="8"/>
      <c r="AL40" s="8"/>
      <c r="AM40" s="8"/>
      <c r="AN40" s="8"/>
      <c r="AO40" s="8"/>
      <c r="AP40" s="6"/>
    </row>
    <row r="41" spans="1:42" ht="12.6" customHeight="1">
      <c r="A41" s="60"/>
      <c r="B41" s="60"/>
      <c r="C41" s="116"/>
      <c r="D41" s="60"/>
      <c r="E41" s="8">
        <f>SUM(E39:E40)</f>
        <v>6859800</v>
      </c>
      <c r="F41" s="8">
        <f aca="true" t="shared" si="17" ref="F41:AO41">SUM(F39:F40)</f>
        <v>30489651.334999997</v>
      </c>
      <c r="G41" s="8">
        <f t="shared" si="17"/>
        <v>1859800</v>
      </c>
      <c r="H41" s="8">
        <f t="shared" si="17"/>
        <v>30000</v>
      </c>
      <c r="I41" s="8">
        <f t="shared" si="17"/>
        <v>1595561.651</v>
      </c>
      <c r="J41" s="8">
        <f t="shared" si="17"/>
        <v>4438.349</v>
      </c>
      <c r="K41" s="8">
        <f t="shared" si="17"/>
        <v>5229800</v>
      </c>
      <c r="L41" s="8">
        <f t="shared" si="17"/>
        <v>30489651.334999997</v>
      </c>
      <c r="M41" s="8">
        <f t="shared" si="17"/>
        <v>1629.6</v>
      </c>
      <c r="N41" s="8">
        <f t="shared" si="17"/>
        <v>2978185.328</v>
      </c>
      <c r="O41" s="8">
        <f t="shared" si="17"/>
        <v>1792584.0799999998</v>
      </c>
      <c r="P41" s="15">
        <f t="shared" si="17"/>
        <v>14585092.439</v>
      </c>
      <c r="Q41" s="8">
        <f t="shared" si="17"/>
        <v>8418122.709999999</v>
      </c>
      <c r="R41" s="8">
        <f t="shared" si="17"/>
        <v>1943284.641</v>
      </c>
      <c r="S41" s="13">
        <f t="shared" si="17"/>
        <v>770752.537</v>
      </c>
      <c r="T41" s="15">
        <f t="shared" si="17"/>
        <v>1726143.749</v>
      </c>
      <c r="U41" s="8">
        <f t="shared" si="17"/>
        <v>541095.542</v>
      </c>
      <c r="V41" s="8">
        <f t="shared" si="17"/>
        <v>31368.557999999997</v>
      </c>
      <c r="W41" s="8">
        <f t="shared" si="17"/>
        <v>374451.871</v>
      </c>
      <c r="X41" s="8">
        <f t="shared" si="17"/>
        <v>1273409.849</v>
      </c>
      <c r="Y41" s="8">
        <f t="shared" si="17"/>
        <v>1792584.0799999998</v>
      </c>
      <c r="Z41" s="8">
        <f t="shared" si="17"/>
        <v>753339.852</v>
      </c>
      <c r="AA41" s="8">
        <f t="shared" si="17"/>
        <v>1039244.228</v>
      </c>
      <c r="AB41" s="8">
        <f t="shared" si="17"/>
        <v>1039244.228</v>
      </c>
      <c r="AC41" s="8">
        <f t="shared" si="17"/>
        <v>739670.006</v>
      </c>
      <c r="AD41" s="8">
        <f t="shared" si="17"/>
        <v>3000</v>
      </c>
      <c r="AE41" s="8">
        <f t="shared" si="17"/>
        <v>0</v>
      </c>
      <c r="AF41" s="8">
        <f t="shared" si="17"/>
        <v>0</v>
      </c>
      <c r="AG41" s="8">
        <f t="shared" si="17"/>
        <v>15000</v>
      </c>
      <c r="AH41" s="8">
        <f t="shared" si="17"/>
        <v>7014000</v>
      </c>
      <c r="AI41" s="8">
        <f t="shared" si="17"/>
        <v>1762789.818</v>
      </c>
      <c r="AJ41" s="8">
        <f t="shared" si="17"/>
        <v>167228.167</v>
      </c>
      <c r="AK41" s="8">
        <f t="shared" si="17"/>
        <v>1595561.651</v>
      </c>
      <c r="AL41" s="8">
        <f t="shared" si="17"/>
        <v>5221.588</v>
      </c>
      <c r="AM41" s="8">
        <f t="shared" si="17"/>
        <v>783.239</v>
      </c>
      <c r="AN41" s="8">
        <f t="shared" si="17"/>
        <v>4438.349</v>
      </c>
      <c r="AO41" s="8">
        <f t="shared" si="17"/>
        <v>3265914.513</v>
      </c>
      <c r="AP41" s="6"/>
    </row>
    <row r="42" spans="1:42" ht="12.75">
      <c r="A42" s="72">
        <v>17</v>
      </c>
      <c r="B42" s="72" t="s">
        <v>66</v>
      </c>
      <c r="C42" s="66" t="s">
        <v>67</v>
      </c>
      <c r="D42" s="59">
        <v>44319</v>
      </c>
      <c r="E42" s="15"/>
      <c r="F42" s="15">
        <v>-1423.684</v>
      </c>
      <c r="G42" s="8"/>
      <c r="H42" s="8"/>
      <c r="I42" s="8"/>
      <c r="J42" s="8"/>
      <c r="K42" s="8"/>
      <c r="L42" s="8">
        <v>-1423.684</v>
      </c>
      <c r="M42" s="8"/>
      <c r="N42" s="8"/>
      <c r="O42" s="8"/>
      <c r="P42" s="15"/>
      <c r="Q42" s="8"/>
      <c r="R42" s="8"/>
      <c r="S42" s="13">
        <v>-1423.684</v>
      </c>
      <c r="T42" s="15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7"/>
      <c r="AG42" s="7"/>
      <c r="AH42" s="7"/>
      <c r="AI42" s="8"/>
      <c r="AJ42" s="8"/>
      <c r="AK42" s="8"/>
      <c r="AL42" s="8"/>
      <c r="AM42" s="8"/>
      <c r="AN42" s="8"/>
      <c r="AO42" s="8"/>
      <c r="AP42" s="6"/>
    </row>
    <row r="43" spans="1:42" ht="12.75">
      <c r="A43" s="60"/>
      <c r="B43" s="60"/>
      <c r="C43" s="67"/>
      <c r="D43" s="60"/>
      <c r="E43" s="28">
        <f>SUM(E41:E42)</f>
        <v>6859800</v>
      </c>
      <c r="F43" s="28">
        <f aca="true" t="shared" si="18" ref="F43:AO43">SUM(F41:F42)</f>
        <v>30488227.650999997</v>
      </c>
      <c r="G43" s="28">
        <f t="shared" si="18"/>
        <v>1859800</v>
      </c>
      <c r="H43" s="28">
        <f t="shared" si="18"/>
        <v>30000</v>
      </c>
      <c r="I43" s="28">
        <f t="shared" si="18"/>
        <v>1595561.651</v>
      </c>
      <c r="J43" s="28">
        <f t="shared" si="18"/>
        <v>4438.349</v>
      </c>
      <c r="K43" s="28">
        <f t="shared" si="18"/>
        <v>5229800</v>
      </c>
      <c r="L43" s="28">
        <f t="shared" si="18"/>
        <v>30488227.650999997</v>
      </c>
      <c r="M43" s="49">
        <f t="shared" si="18"/>
        <v>1629.6</v>
      </c>
      <c r="N43" s="49">
        <f t="shared" si="18"/>
        <v>2978185.328</v>
      </c>
      <c r="O43" s="49">
        <f t="shared" si="18"/>
        <v>1792584.0799999998</v>
      </c>
      <c r="P43" s="28">
        <f t="shared" si="18"/>
        <v>14585092.439</v>
      </c>
      <c r="Q43" s="28">
        <f t="shared" si="18"/>
        <v>8418122.709999999</v>
      </c>
      <c r="R43" s="28">
        <f t="shared" si="18"/>
        <v>1943284.641</v>
      </c>
      <c r="S43" s="53">
        <f t="shared" si="18"/>
        <v>769328.853</v>
      </c>
      <c r="T43" s="28">
        <f t="shared" si="18"/>
        <v>1726143.749</v>
      </c>
      <c r="U43" s="28">
        <f t="shared" si="18"/>
        <v>541095.542</v>
      </c>
      <c r="V43" s="28">
        <f t="shared" si="18"/>
        <v>31368.557999999997</v>
      </c>
      <c r="W43" s="28">
        <f t="shared" si="18"/>
        <v>374451.871</v>
      </c>
      <c r="X43" s="28">
        <f t="shared" si="18"/>
        <v>1273409.849</v>
      </c>
      <c r="Y43" s="28">
        <f t="shared" si="18"/>
        <v>1792584.0799999998</v>
      </c>
      <c r="Z43" s="28">
        <f t="shared" si="18"/>
        <v>753339.852</v>
      </c>
      <c r="AA43" s="28">
        <f t="shared" si="18"/>
        <v>1039244.228</v>
      </c>
      <c r="AB43" s="49">
        <f t="shared" si="18"/>
        <v>1039244.228</v>
      </c>
      <c r="AC43" s="49">
        <f t="shared" si="18"/>
        <v>739670.006</v>
      </c>
      <c r="AD43" s="28">
        <f t="shared" si="18"/>
        <v>3000</v>
      </c>
      <c r="AE43" s="28">
        <f t="shared" si="18"/>
        <v>0</v>
      </c>
      <c r="AF43" s="28">
        <f t="shared" si="18"/>
        <v>0</v>
      </c>
      <c r="AG43" s="28">
        <f t="shared" si="18"/>
        <v>15000</v>
      </c>
      <c r="AH43" s="28">
        <f t="shared" si="18"/>
        <v>7014000</v>
      </c>
      <c r="AI43" s="28">
        <f t="shared" si="18"/>
        <v>1762789.818</v>
      </c>
      <c r="AJ43" s="28">
        <f t="shared" si="18"/>
        <v>167228.167</v>
      </c>
      <c r="AK43" s="28">
        <f t="shared" si="18"/>
        <v>1595561.651</v>
      </c>
      <c r="AL43" s="28">
        <f t="shared" si="18"/>
        <v>5221.588</v>
      </c>
      <c r="AM43" s="28">
        <f t="shared" si="18"/>
        <v>783.239</v>
      </c>
      <c r="AN43" s="28">
        <f t="shared" si="18"/>
        <v>4438.349</v>
      </c>
      <c r="AO43" s="28">
        <f t="shared" si="18"/>
        <v>3265914.513</v>
      </c>
      <c r="AP43" s="6"/>
    </row>
    <row r="44" spans="1:42" ht="12.75">
      <c r="A44" s="72">
        <v>18</v>
      </c>
      <c r="B44" s="72" t="s">
        <v>68</v>
      </c>
      <c r="C44" s="66" t="s">
        <v>73</v>
      </c>
      <c r="D44" s="59">
        <v>44329</v>
      </c>
      <c r="E44" s="9"/>
      <c r="F44" s="9">
        <v>259</v>
      </c>
      <c r="G44" s="8"/>
      <c r="H44" s="8"/>
      <c r="I44" s="8"/>
      <c r="J44" s="8"/>
      <c r="K44" s="8"/>
      <c r="L44" s="8">
        <v>259</v>
      </c>
      <c r="M44" s="8"/>
      <c r="N44" s="8"/>
      <c r="O44" s="8"/>
      <c r="P44" s="15"/>
      <c r="Q44" s="8">
        <v>259</v>
      </c>
      <c r="R44" s="8"/>
      <c r="S44" s="13"/>
      <c r="T44" s="15">
        <v>23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6"/>
    </row>
    <row r="45" spans="1:42" ht="12.75">
      <c r="A45" s="60"/>
      <c r="B45" s="60"/>
      <c r="C45" s="67"/>
      <c r="D45" s="60"/>
      <c r="E45" s="9">
        <f>SUM(E43:E44)</f>
        <v>6859800</v>
      </c>
      <c r="F45" s="9">
        <f aca="true" t="shared" si="19" ref="F45:AO45">SUM(F43:F44)</f>
        <v>30488486.650999997</v>
      </c>
      <c r="G45" s="9">
        <f t="shared" si="19"/>
        <v>1859800</v>
      </c>
      <c r="H45" s="9">
        <f t="shared" si="19"/>
        <v>30000</v>
      </c>
      <c r="I45" s="9">
        <f t="shared" si="19"/>
        <v>1595561.651</v>
      </c>
      <c r="J45" s="9">
        <f t="shared" si="19"/>
        <v>4438.349</v>
      </c>
      <c r="K45" s="9">
        <f t="shared" si="19"/>
        <v>5229800</v>
      </c>
      <c r="L45" s="9">
        <f t="shared" si="19"/>
        <v>30488486.650999997</v>
      </c>
      <c r="M45" s="9">
        <f t="shared" si="19"/>
        <v>1629.6</v>
      </c>
      <c r="N45" s="9">
        <f t="shared" si="19"/>
        <v>2978185.328</v>
      </c>
      <c r="O45" s="9">
        <f t="shared" si="19"/>
        <v>1792584.0799999998</v>
      </c>
      <c r="P45" s="42">
        <f t="shared" si="19"/>
        <v>14585092.439</v>
      </c>
      <c r="Q45" s="9">
        <f t="shared" si="19"/>
        <v>8418381.709999999</v>
      </c>
      <c r="R45" s="9">
        <f t="shared" si="19"/>
        <v>1943284.641</v>
      </c>
      <c r="S45" s="54">
        <f t="shared" si="19"/>
        <v>769328.853</v>
      </c>
      <c r="T45" s="42">
        <f t="shared" si="19"/>
        <v>1726166.749</v>
      </c>
      <c r="U45" s="9">
        <f t="shared" si="19"/>
        <v>541095.542</v>
      </c>
      <c r="V45" s="9">
        <f t="shared" si="19"/>
        <v>31368.557999999997</v>
      </c>
      <c r="W45" s="9">
        <f t="shared" si="19"/>
        <v>374451.871</v>
      </c>
      <c r="X45" s="9">
        <f t="shared" si="19"/>
        <v>1273409.849</v>
      </c>
      <c r="Y45" s="9">
        <f t="shared" si="19"/>
        <v>1792584.0799999998</v>
      </c>
      <c r="Z45" s="9">
        <f t="shared" si="19"/>
        <v>753339.852</v>
      </c>
      <c r="AA45" s="9">
        <f t="shared" si="19"/>
        <v>1039244.228</v>
      </c>
      <c r="AB45" s="9">
        <f t="shared" si="19"/>
        <v>1039244.228</v>
      </c>
      <c r="AC45" s="9">
        <f t="shared" si="19"/>
        <v>739670.006</v>
      </c>
      <c r="AD45" s="9">
        <f t="shared" si="19"/>
        <v>3000</v>
      </c>
      <c r="AE45" s="9">
        <f t="shared" si="19"/>
        <v>0</v>
      </c>
      <c r="AF45" s="9">
        <f t="shared" si="19"/>
        <v>0</v>
      </c>
      <c r="AG45" s="9">
        <f t="shared" si="19"/>
        <v>15000</v>
      </c>
      <c r="AH45" s="9">
        <f t="shared" si="19"/>
        <v>7014000</v>
      </c>
      <c r="AI45" s="9">
        <f t="shared" si="19"/>
        <v>1762789.818</v>
      </c>
      <c r="AJ45" s="9">
        <f t="shared" si="19"/>
        <v>167228.167</v>
      </c>
      <c r="AK45" s="9">
        <f t="shared" si="19"/>
        <v>1595561.651</v>
      </c>
      <c r="AL45" s="9">
        <f t="shared" si="19"/>
        <v>5221.588</v>
      </c>
      <c r="AM45" s="9">
        <f t="shared" si="19"/>
        <v>783.239</v>
      </c>
      <c r="AN45" s="9">
        <f t="shared" si="19"/>
        <v>4438.349</v>
      </c>
      <c r="AO45" s="9">
        <f t="shared" si="19"/>
        <v>3265914.513</v>
      </c>
      <c r="AP45" s="6"/>
    </row>
    <row r="46" spans="1:42" ht="12.75">
      <c r="A46" s="72">
        <v>19</v>
      </c>
      <c r="B46" s="72" t="s">
        <v>70</v>
      </c>
      <c r="C46" s="57" t="s">
        <v>74</v>
      </c>
      <c r="D46" s="59">
        <v>44333</v>
      </c>
      <c r="E46" s="9"/>
      <c r="F46" s="9">
        <v>-300630.348</v>
      </c>
      <c r="G46" s="9"/>
      <c r="H46" s="9"/>
      <c r="I46" s="9"/>
      <c r="J46" s="9"/>
      <c r="K46" s="9"/>
      <c r="L46" s="9">
        <v>-300630.348</v>
      </c>
      <c r="M46" s="9"/>
      <c r="N46" s="9"/>
      <c r="O46" s="9"/>
      <c r="P46" s="42">
        <v>-300630.348</v>
      </c>
      <c r="Q46" s="9"/>
      <c r="R46" s="9"/>
      <c r="S46" s="54"/>
      <c r="T46" s="42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6"/>
    </row>
    <row r="47" spans="1:42" ht="12.75">
      <c r="A47" s="60"/>
      <c r="B47" s="60"/>
      <c r="C47" s="58"/>
      <c r="D47" s="60"/>
      <c r="E47" s="9">
        <f>SUM(E45:E46)</f>
        <v>6859800</v>
      </c>
      <c r="F47" s="9">
        <f>SUM(F45:F46)</f>
        <v>30187856.302999996</v>
      </c>
      <c r="G47" s="9">
        <f aca="true" t="shared" si="20" ref="G47:AO47">SUM(G45:G46)</f>
        <v>1859800</v>
      </c>
      <c r="H47" s="9">
        <f t="shared" si="20"/>
        <v>30000</v>
      </c>
      <c r="I47" s="9">
        <f t="shared" si="20"/>
        <v>1595561.651</v>
      </c>
      <c r="J47" s="9">
        <f t="shared" si="20"/>
        <v>4438.349</v>
      </c>
      <c r="K47" s="9">
        <f t="shared" si="20"/>
        <v>5229800</v>
      </c>
      <c r="L47" s="9">
        <f t="shared" si="20"/>
        <v>30187856.302999996</v>
      </c>
      <c r="M47" s="9">
        <f t="shared" si="20"/>
        <v>1629.6</v>
      </c>
      <c r="N47" s="9">
        <f t="shared" si="20"/>
        <v>2978185.328</v>
      </c>
      <c r="O47" s="9">
        <f t="shared" si="20"/>
        <v>1792584.0799999998</v>
      </c>
      <c r="P47" s="42">
        <f t="shared" si="20"/>
        <v>14284462.091</v>
      </c>
      <c r="Q47" s="9">
        <f t="shared" si="20"/>
        <v>8418381.709999999</v>
      </c>
      <c r="R47" s="9">
        <f t="shared" si="20"/>
        <v>1943284.641</v>
      </c>
      <c r="S47" s="54">
        <f t="shared" si="20"/>
        <v>769328.853</v>
      </c>
      <c r="T47" s="42">
        <f t="shared" si="20"/>
        <v>1726166.749</v>
      </c>
      <c r="U47" s="9">
        <f t="shared" si="20"/>
        <v>541095.542</v>
      </c>
      <c r="V47" s="9">
        <f t="shared" si="20"/>
        <v>31368.557999999997</v>
      </c>
      <c r="W47" s="9">
        <f t="shared" si="20"/>
        <v>374451.871</v>
      </c>
      <c r="X47" s="9">
        <f t="shared" si="20"/>
        <v>1273409.849</v>
      </c>
      <c r="Y47" s="9">
        <f t="shared" si="20"/>
        <v>1792584.0799999998</v>
      </c>
      <c r="Z47" s="9">
        <f t="shared" si="20"/>
        <v>753339.852</v>
      </c>
      <c r="AA47" s="9">
        <f t="shared" si="20"/>
        <v>1039244.228</v>
      </c>
      <c r="AB47" s="9">
        <f t="shared" si="20"/>
        <v>1039244.228</v>
      </c>
      <c r="AC47" s="9">
        <f t="shared" si="20"/>
        <v>739670.006</v>
      </c>
      <c r="AD47" s="9">
        <f t="shared" si="20"/>
        <v>3000</v>
      </c>
      <c r="AE47" s="9">
        <f t="shared" si="20"/>
        <v>0</v>
      </c>
      <c r="AF47" s="9">
        <f t="shared" si="20"/>
        <v>0</v>
      </c>
      <c r="AG47" s="9">
        <f t="shared" si="20"/>
        <v>15000</v>
      </c>
      <c r="AH47" s="9">
        <f t="shared" si="20"/>
        <v>7014000</v>
      </c>
      <c r="AI47" s="9">
        <f t="shared" si="20"/>
        <v>1762789.818</v>
      </c>
      <c r="AJ47" s="9">
        <f t="shared" si="20"/>
        <v>167228.167</v>
      </c>
      <c r="AK47" s="9">
        <f t="shared" si="20"/>
        <v>1595561.651</v>
      </c>
      <c r="AL47" s="9">
        <f t="shared" si="20"/>
        <v>5221.588</v>
      </c>
      <c r="AM47" s="9">
        <f t="shared" si="20"/>
        <v>783.239</v>
      </c>
      <c r="AN47" s="9">
        <f t="shared" si="20"/>
        <v>4438.349</v>
      </c>
      <c r="AO47" s="9">
        <f t="shared" si="20"/>
        <v>3265914.513</v>
      </c>
      <c r="AP47" s="6"/>
    </row>
    <row r="48" spans="1:42" ht="12.75">
      <c r="A48" s="72">
        <v>20</v>
      </c>
      <c r="B48" s="64" t="s">
        <v>69</v>
      </c>
      <c r="C48" s="68" t="s">
        <v>165</v>
      </c>
      <c r="D48" s="62">
        <v>44333</v>
      </c>
      <c r="E48" s="9"/>
      <c r="F48" s="9">
        <v>132580.233</v>
      </c>
      <c r="G48" s="8"/>
      <c r="H48" s="8"/>
      <c r="I48" s="8"/>
      <c r="J48" s="8"/>
      <c r="K48" s="8"/>
      <c r="L48" s="8">
        <v>132580.223</v>
      </c>
      <c r="M48" s="8"/>
      <c r="N48" s="8">
        <v>132580.223</v>
      </c>
      <c r="O48" s="8"/>
      <c r="P48" s="15"/>
      <c r="Q48" s="8"/>
      <c r="R48" s="8"/>
      <c r="S48" s="13"/>
      <c r="T48" s="15">
        <v>97629.032</v>
      </c>
      <c r="U48" s="8">
        <v>32998.61</v>
      </c>
      <c r="V48" s="8">
        <v>1952.581</v>
      </c>
      <c r="W48" s="8">
        <v>8780.421</v>
      </c>
      <c r="X48" s="8">
        <v>88848.611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6"/>
    </row>
    <row r="49" spans="1:42" ht="12.75">
      <c r="A49" s="60"/>
      <c r="B49" s="65"/>
      <c r="C49" s="116"/>
      <c r="D49" s="65"/>
      <c r="E49" s="9">
        <f>SUM(E47:E48)</f>
        <v>6859800</v>
      </c>
      <c r="F49" s="9">
        <f>SUM(F47:F48)</f>
        <v>30320436.535999995</v>
      </c>
      <c r="G49" s="9">
        <f aca="true" t="shared" si="21" ref="G49:AO49">SUM(G47:G48)</f>
        <v>1859800</v>
      </c>
      <c r="H49" s="9">
        <f t="shared" si="21"/>
        <v>30000</v>
      </c>
      <c r="I49" s="9">
        <f t="shared" si="21"/>
        <v>1595561.651</v>
      </c>
      <c r="J49" s="9">
        <f t="shared" si="21"/>
        <v>4438.349</v>
      </c>
      <c r="K49" s="9">
        <f t="shared" si="21"/>
        <v>5229800</v>
      </c>
      <c r="L49" s="9">
        <f t="shared" si="21"/>
        <v>30320436.525999997</v>
      </c>
      <c r="M49" s="9">
        <f t="shared" si="21"/>
        <v>1629.6</v>
      </c>
      <c r="N49" s="9">
        <f t="shared" si="21"/>
        <v>3110765.551</v>
      </c>
      <c r="O49" s="9">
        <f t="shared" si="21"/>
        <v>1792584.0799999998</v>
      </c>
      <c r="P49" s="42">
        <f t="shared" si="21"/>
        <v>14284462.091</v>
      </c>
      <c r="Q49" s="9">
        <f t="shared" si="21"/>
        <v>8418381.709999999</v>
      </c>
      <c r="R49" s="9">
        <f t="shared" si="21"/>
        <v>1943284.641</v>
      </c>
      <c r="S49" s="54">
        <f t="shared" si="21"/>
        <v>769328.853</v>
      </c>
      <c r="T49" s="42">
        <f t="shared" si="21"/>
        <v>1823795.781</v>
      </c>
      <c r="U49" s="9">
        <f t="shared" si="21"/>
        <v>574094.152</v>
      </c>
      <c r="V49" s="9">
        <f t="shared" si="21"/>
        <v>33321.138999999996</v>
      </c>
      <c r="W49" s="9">
        <f t="shared" si="21"/>
        <v>383232.29199999996</v>
      </c>
      <c r="X49" s="9">
        <f t="shared" si="21"/>
        <v>1362258.46</v>
      </c>
      <c r="Y49" s="9">
        <f t="shared" si="21"/>
        <v>1792584.0799999998</v>
      </c>
      <c r="Z49" s="9">
        <f t="shared" si="21"/>
        <v>753339.852</v>
      </c>
      <c r="AA49" s="9">
        <f t="shared" si="21"/>
        <v>1039244.228</v>
      </c>
      <c r="AB49" s="9">
        <f t="shared" si="21"/>
        <v>1039244.228</v>
      </c>
      <c r="AC49" s="9">
        <f t="shared" si="21"/>
        <v>739670.006</v>
      </c>
      <c r="AD49" s="9">
        <f t="shared" si="21"/>
        <v>3000</v>
      </c>
      <c r="AE49" s="9">
        <f t="shared" si="21"/>
        <v>0</v>
      </c>
      <c r="AF49" s="9">
        <f t="shared" si="21"/>
        <v>0</v>
      </c>
      <c r="AG49" s="9">
        <f t="shared" si="21"/>
        <v>15000</v>
      </c>
      <c r="AH49" s="9">
        <f t="shared" si="21"/>
        <v>7014000</v>
      </c>
      <c r="AI49" s="9">
        <f t="shared" si="21"/>
        <v>1762789.818</v>
      </c>
      <c r="AJ49" s="9">
        <f t="shared" si="21"/>
        <v>167228.167</v>
      </c>
      <c r="AK49" s="9">
        <f t="shared" si="21"/>
        <v>1595561.651</v>
      </c>
      <c r="AL49" s="9">
        <f t="shared" si="21"/>
        <v>5221.588</v>
      </c>
      <c r="AM49" s="9">
        <f t="shared" si="21"/>
        <v>783.239</v>
      </c>
      <c r="AN49" s="9">
        <f t="shared" si="21"/>
        <v>4438.349</v>
      </c>
      <c r="AO49" s="9">
        <f t="shared" si="21"/>
        <v>3265914.513</v>
      </c>
      <c r="AP49" s="6"/>
    </row>
    <row r="50" spans="1:42" ht="12.75">
      <c r="A50" s="72">
        <v>21</v>
      </c>
      <c r="B50" s="64" t="s">
        <v>71</v>
      </c>
      <c r="C50" s="68" t="s">
        <v>72</v>
      </c>
      <c r="D50" s="62">
        <v>44333</v>
      </c>
      <c r="E50" s="9"/>
      <c r="F50" s="9">
        <v>50000</v>
      </c>
      <c r="G50" s="8"/>
      <c r="H50" s="8"/>
      <c r="I50" s="8"/>
      <c r="J50" s="8"/>
      <c r="K50" s="8"/>
      <c r="L50" s="8">
        <v>50000</v>
      </c>
      <c r="M50" s="8"/>
      <c r="N50" s="8"/>
      <c r="O50" s="8"/>
      <c r="P50" s="15">
        <v>34000</v>
      </c>
      <c r="Q50" s="8">
        <v>16000</v>
      </c>
      <c r="R50" s="8"/>
      <c r="S50" s="13"/>
      <c r="T50" s="15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6"/>
    </row>
    <row r="51" spans="1:42" ht="12.75">
      <c r="A51" s="60"/>
      <c r="B51" s="65"/>
      <c r="C51" s="116"/>
      <c r="D51" s="65"/>
      <c r="E51" s="9">
        <f>SUM(E49:E50)</f>
        <v>6859800</v>
      </c>
      <c r="F51" s="9">
        <f aca="true" t="shared" si="22" ref="F51:AO51">SUM(F49:F50)</f>
        <v>30370436.535999995</v>
      </c>
      <c r="G51" s="9">
        <f t="shared" si="22"/>
        <v>1859800</v>
      </c>
      <c r="H51" s="9">
        <f t="shared" si="22"/>
        <v>30000</v>
      </c>
      <c r="I51" s="9">
        <f t="shared" si="22"/>
        <v>1595561.651</v>
      </c>
      <c r="J51" s="9">
        <f t="shared" si="22"/>
        <v>4438.349</v>
      </c>
      <c r="K51" s="9">
        <f t="shared" si="22"/>
        <v>5229800</v>
      </c>
      <c r="L51" s="9">
        <f t="shared" si="22"/>
        <v>30370436.525999997</v>
      </c>
      <c r="M51" s="9">
        <f t="shared" si="22"/>
        <v>1629.6</v>
      </c>
      <c r="N51" s="9">
        <f t="shared" si="22"/>
        <v>3110765.551</v>
      </c>
      <c r="O51" s="9">
        <f t="shared" si="22"/>
        <v>1792584.0799999998</v>
      </c>
      <c r="P51" s="42">
        <f t="shared" si="22"/>
        <v>14318462.091</v>
      </c>
      <c r="Q51" s="9">
        <f t="shared" si="22"/>
        <v>8434381.709999999</v>
      </c>
      <c r="R51" s="9">
        <f t="shared" si="22"/>
        <v>1943284.641</v>
      </c>
      <c r="S51" s="54">
        <f t="shared" si="22"/>
        <v>769328.853</v>
      </c>
      <c r="T51" s="42">
        <f t="shared" si="22"/>
        <v>1823795.781</v>
      </c>
      <c r="U51" s="9">
        <f t="shared" si="22"/>
        <v>574094.152</v>
      </c>
      <c r="V51" s="9">
        <f t="shared" si="22"/>
        <v>33321.138999999996</v>
      </c>
      <c r="W51" s="9">
        <f t="shared" si="22"/>
        <v>383232.29199999996</v>
      </c>
      <c r="X51" s="9">
        <f t="shared" si="22"/>
        <v>1362258.46</v>
      </c>
      <c r="Y51" s="9">
        <f t="shared" si="22"/>
        <v>1792584.0799999998</v>
      </c>
      <c r="Z51" s="9">
        <f t="shared" si="22"/>
        <v>753339.852</v>
      </c>
      <c r="AA51" s="9">
        <f t="shared" si="22"/>
        <v>1039244.228</v>
      </c>
      <c r="AB51" s="9">
        <f t="shared" si="22"/>
        <v>1039244.228</v>
      </c>
      <c r="AC51" s="9">
        <f t="shared" si="22"/>
        <v>739670.006</v>
      </c>
      <c r="AD51" s="9">
        <f t="shared" si="22"/>
        <v>3000</v>
      </c>
      <c r="AE51" s="9">
        <f t="shared" si="22"/>
        <v>0</v>
      </c>
      <c r="AF51" s="9">
        <f t="shared" si="22"/>
        <v>0</v>
      </c>
      <c r="AG51" s="9">
        <f t="shared" si="22"/>
        <v>15000</v>
      </c>
      <c r="AH51" s="9">
        <f t="shared" si="22"/>
        <v>7014000</v>
      </c>
      <c r="AI51" s="9">
        <f t="shared" si="22"/>
        <v>1762789.818</v>
      </c>
      <c r="AJ51" s="9">
        <f t="shared" si="22"/>
        <v>167228.167</v>
      </c>
      <c r="AK51" s="9">
        <f t="shared" si="22"/>
        <v>1595561.651</v>
      </c>
      <c r="AL51" s="9">
        <f t="shared" si="22"/>
        <v>5221.588</v>
      </c>
      <c r="AM51" s="9">
        <f t="shared" si="22"/>
        <v>783.239</v>
      </c>
      <c r="AN51" s="9">
        <f t="shared" si="22"/>
        <v>4438.349</v>
      </c>
      <c r="AO51" s="9">
        <f t="shared" si="22"/>
        <v>3265914.513</v>
      </c>
      <c r="AP51" s="6"/>
    </row>
    <row r="52" spans="1:42" ht="12.75">
      <c r="A52" s="72">
        <v>22</v>
      </c>
      <c r="B52" s="64" t="s">
        <v>75</v>
      </c>
      <c r="C52" s="75" t="s">
        <v>76</v>
      </c>
      <c r="D52" s="62">
        <v>44340</v>
      </c>
      <c r="E52" s="9">
        <v>-688.537</v>
      </c>
      <c r="F52" s="9">
        <v>-757.8</v>
      </c>
      <c r="G52" s="8"/>
      <c r="H52" s="8"/>
      <c r="I52" s="8">
        <v>-688.537</v>
      </c>
      <c r="J52" s="8"/>
      <c r="K52" s="8"/>
      <c r="L52" s="8">
        <v>-757.8</v>
      </c>
      <c r="M52" s="8"/>
      <c r="N52" s="8"/>
      <c r="O52" s="8"/>
      <c r="P52" s="15"/>
      <c r="Q52" s="8"/>
      <c r="R52" s="8">
        <v>-757.8</v>
      </c>
      <c r="S52" s="13"/>
      <c r="T52" s="15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>
        <v>-757.8</v>
      </c>
      <c r="AJ52" s="8">
        <v>-69.263</v>
      </c>
      <c r="AK52" s="8">
        <v>-688.537</v>
      </c>
      <c r="AL52" s="8"/>
      <c r="AM52" s="8"/>
      <c r="AN52" s="8"/>
      <c r="AO52" s="8">
        <v>-757.8</v>
      </c>
      <c r="AP52" s="6"/>
    </row>
    <row r="53" spans="1:42" ht="12.75">
      <c r="A53" s="60"/>
      <c r="B53" s="65"/>
      <c r="C53" s="74"/>
      <c r="D53" s="65"/>
      <c r="E53" s="9">
        <f>SUM(E51:E52)</f>
        <v>6859111.463</v>
      </c>
      <c r="F53" s="9">
        <f aca="true" t="shared" si="23" ref="F53:AO53">SUM(F51:F52)</f>
        <v>30369678.735999994</v>
      </c>
      <c r="G53" s="9">
        <f t="shared" si="23"/>
        <v>1859800</v>
      </c>
      <c r="H53" s="9">
        <f t="shared" si="23"/>
        <v>30000</v>
      </c>
      <c r="I53" s="9">
        <f t="shared" si="23"/>
        <v>1594873.114</v>
      </c>
      <c r="J53" s="9">
        <f t="shared" si="23"/>
        <v>4438.349</v>
      </c>
      <c r="K53" s="9">
        <f t="shared" si="23"/>
        <v>5229800</v>
      </c>
      <c r="L53" s="9">
        <f t="shared" si="23"/>
        <v>30369678.725999996</v>
      </c>
      <c r="M53" s="9">
        <f t="shared" si="23"/>
        <v>1629.6</v>
      </c>
      <c r="N53" s="9">
        <f t="shared" si="23"/>
        <v>3110765.551</v>
      </c>
      <c r="O53" s="9">
        <f t="shared" si="23"/>
        <v>1792584.0799999998</v>
      </c>
      <c r="P53" s="42">
        <f t="shared" si="23"/>
        <v>14318462.091</v>
      </c>
      <c r="Q53" s="9">
        <f t="shared" si="23"/>
        <v>8434381.709999999</v>
      </c>
      <c r="R53" s="9">
        <f t="shared" si="23"/>
        <v>1942526.841</v>
      </c>
      <c r="S53" s="54">
        <f t="shared" si="23"/>
        <v>769328.853</v>
      </c>
      <c r="T53" s="42">
        <f t="shared" si="23"/>
        <v>1823795.781</v>
      </c>
      <c r="U53" s="9">
        <f t="shared" si="23"/>
        <v>574094.152</v>
      </c>
      <c r="V53" s="9">
        <f t="shared" si="23"/>
        <v>33321.138999999996</v>
      </c>
      <c r="W53" s="9">
        <f t="shared" si="23"/>
        <v>383232.29199999996</v>
      </c>
      <c r="X53" s="9">
        <f t="shared" si="23"/>
        <v>1362258.46</v>
      </c>
      <c r="Y53" s="9">
        <f t="shared" si="23"/>
        <v>1792584.0799999998</v>
      </c>
      <c r="Z53" s="9">
        <f t="shared" si="23"/>
        <v>753339.852</v>
      </c>
      <c r="AA53" s="9">
        <f t="shared" si="23"/>
        <v>1039244.228</v>
      </c>
      <c r="AB53" s="9">
        <f t="shared" si="23"/>
        <v>1039244.228</v>
      </c>
      <c r="AC53" s="9">
        <f t="shared" si="23"/>
        <v>739670.006</v>
      </c>
      <c r="AD53" s="9">
        <f t="shared" si="23"/>
        <v>3000</v>
      </c>
      <c r="AE53" s="9">
        <f t="shared" si="23"/>
        <v>0</v>
      </c>
      <c r="AF53" s="9">
        <f t="shared" si="23"/>
        <v>0</v>
      </c>
      <c r="AG53" s="9">
        <f t="shared" si="23"/>
        <v>15000</v>
      </c>
      <c r="AH53" s="9">
        <f t="shared" si="23"/>
        <v>7014000</v>
      </c>
      <c r="AI53" s="9">
        <f t="shared" si="23"/>
        <v>1762032.018</v>
      </c>
      <c r="AJ53" s="9">
        <f t="shared" si="23"/>
        <v>167158.90399999998</v>
      </c>
      <c r="AK53" s="9">
        <f t="shared" si="23"/>
        <v>1594873.114</v>
      </c>
      <c r="AL53" s="9">
        <f t="shared" si="23"/>
        <v>5221.588</v>
      </c>
      <c r="AM53" s="9">
        <f t="shared" si="23"/>
        <v>783.239</v>
      </c>
      <c r="AN53" s="9">
        <f t="shared" si="23"/>
        <v>4438.349</v>
      </c>
      <c r="AO53" s="9">
        <f t="shared" si="23"/>
        <v>3265156.713</v>
      </c>
      <c r="AP53" s="6"/>
    </row>
    <row r="54" spans="1:42" ht="12.75">
      <c r="A54" s="72">
        <v>23</v>
      </c>
      <c r="B54" s="64" t="s">
        <v>77</v>
      </c>
      <c r="C54" s="75" t="s">
        <v>78</v>
      </c>
      <c r="D54" s="62">
        <v>44342</v>
      </c>
      <c r="E54" s="8"/>
      <c r="F54" s="8">
        <v>-18600.984</v>
      </c>
      <c r="G54" s="8"/>
      <c r="H54" s="8"/>
      <c r="I54" s="8"/>
      <c r="J54" s="8"/>
      <c r="K54" s="8"/>
      <c r="L54" s="8">
        <v>-18600.984</v>
      </c>
      <c r="M54" s="8"/>
      <c r="N54" s="8"/>
      <c r="O54" s="8"/>
      <c r="P54" s="15"/>
      <c r="Q54" s="8">
        <v>-18600.984</v>
      </c>
      <c r="R54" s="8"/>
      <c r="S54" s="13"/>
      <c r="T54" s="15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6"/>
    </row>
    <row r="55" spans="1:42" ht="12.75">
      <c r="A55" s="60"/>
      <c r="B55" s="65"/>
      <c r="C55" s="74"/>
      <c r="D55" s="65"/>
      <c r="E55" s="8">
        <f>SUM(E53:E54)</f>
        <v>6859111.463</v>
      </c>
      <c r="F55" s="8">
        <f aca="true" t="shared" si="24" ref="F55:AO55">SUM(F53:F54)</f>
        <v>30351077.751999993</v>
      </c>
      <c r="G55" s="8">
        <f t="shared" si="24"/>
        <v>1859800</v>
      </c>
      <c r="H55" s="8">
        <f t="shared" si="24"/>
        <v>30000</v>
      </c>
      <c r="I55" s="8">
        <f t="shared" si="24"/>
        <v>1594873.114</v>
      </c>
      <c r="J55" s="8">
        <f t="shared" si="24"/>
        <v>4438.349</v>
      </c>
      <c r="K55" s="8">
        <f t="shared" si="24"/>
        <v>5229800</v>
      </c>
      <c r="L55" s="8">
        <f t="shared" si="24"/>
        <v>30351077.741999995</v>
      </c>
      <c r="M55" s="8">
        <f t="shared" si="24"/>
        <v>1629.6</v>
      </c>
      <c r="N55" s="8">
        <f t="shared" si="24"/>
        <v>3110765.551</v>
      </c>
      <c r="O55" s="8">
        <f t="shared" si="24"/>
        <v>1792584.0799999998</v>
      </c>
      <c r="P55" s="15">
        <f t="shared" si="24"/>
        <v>14318462.091</v>
      </c>
      <c r="Q55" s="8">
        <f t="shared" si="24"/>
        <v>8415780.726</v>
      </c>
      <c r="R55" s="8">
        <f t="shared" si="24"/>
        <v>1942526.841</v>
      </c>
      <c r="S55" s="13">
        <f t="shared" si="24"/>
        <v>769328.853</v>
      </c>
      <c r="T55" s="15">
        <f t="shared" si="24"/>
        <v>1823795.781</v>
      </c>
      <c r="U55" s="8">
        <f t="shared" si="24"/>
        <v>574094.152</v>
      </c>
      <c r="V55" s="8">
        <f t="shared" si="24"/>
        <v>33321.138999999996</v>
      </c>
      <c r="W55" s="8">
        <f t="shared" si="24"/>
        <v>383232.29199999996</v>
      </c>
      <c r="X55" s="8">
        <f t="shared" si="24"/>
        <v>1362258.46</v>
      </c>
      <c r="Y55" s="8">
        <f t="shared" si="24"/>
        <v>1792584.0799999998</v>
      </c>
      <c r="Z55" s="8">
        <f t="shared" si="24"/>
        <v>753339.852</v>
      </c>
      <c r="AA55" s="8">
        <f t="shared" si="24"/>
        <v>1039244.228</v>
      </c>
      <c r="AB55" s="8">
        <f t="shared" si="24"/>
        <v>1039244.228</v>
      </c>
      <c r="AC55" s="8">
        <f t="shared" si="24"/>
        <v>739670.006</v>
      </c>
      <c r="AD55" s="8">
        <f t="shared" si="24"/>
        <v>3000</v>
      </c>
      <c r="AE55" s="8">
        <f t="shared" si="24"/>
        <v>0</v>
      </c>
      <c r="AF55" s="8">
        <f t="shared" si="24"/>
        <v>0</v>
      </c>
      <c r="AG55" s="8">
        <f t="shared" si="24"/>
        <v>15000</v>
      </c>
      <c r="AH55" s="8">
        <f t="shared" si="24"/>
        <v>7014000</v>
      </c>
      <c r="AI55" s="8">
        <f t="shared" si="24"/>
        <v>1762032.018</v>
      </c>
      <c r="AJ55" s="8">
        <f t="shared" si="24"/>
        <v>167158.90399999998</v>
      </c>
      <c r="AK55" s="8">
        <f t="shared" si="24"/>
        <v>1594873.114</v>
      </c>
      <c r="AL55" s="8">
        <f t="shared" si="24"/>
        <v>5221.588</v>
      </c>
      <c r="AM55" s="8">
        <f t="shared" si="24"/>
        <v>783.239</v>
      </c>
      <c r="AN55" s="8">
        <f t="shared" si="24"/>
        <v>4438.349</v>
      </c>
      <c r="AO55" s="8">
        <f t="shared" si="24"/>
        <v>3265156.713</v>
      </c>
      <c r="AP55" s="6"/>
    </row>
    <row r="56" spans="1:42" ht="12.75">
      <c r="A56" s="72">
        <v>24</v>
      </c>
      <c r="B56" s="64" t="s">
        <v>79</v>
      </c>
      <c r="C56" s="68" t="s">
        <v>80</v>
      </c>
      <c r="D56" s="62">
        <v>44348</v>
      </c>
      <c r="E56" s="8"/>
      <c r="F56" s="8">
        <v>662.31</v>
      </c>
      <c r="G56" s="8"/>
      <c r="H56" s="8"/>
      <c r="I56" s="8"/>
      <c r="J56" s="8"/>
      <c r="K56" s="8"/>
      <c r="L56" s="8">
        <v>662.3</v>
      </c>
      <c r="M56" s="8"/>
      <c r="N56" s="8"/>
      <c r="O56" s="8"/>
      <c r="P56" s="15">
        <v>662.31</v>
      </c>
      <c r="Q56" s="8"/>
      <c r="R56" s="8"/>
      <c r="S56" s="13"/>
      <c r="T56" s="15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6"/>
    </row>
    <row r="57" spans="1:42" ht="12.75">
      <c r="A57" s="60"/>
      <c r="B57" s="65"/>
      <c r="C57" s="69"/>
      <c r="D57" s="65"/>
      <c r="E57" s="8">
        <f>SUM(E55:E56)</f>
        <v>6859111.463</v>
      </c>
      <c r="F57" s="8">
        <f aca="true" t="shared" si="25" ref="F57:AO57">SUM(F55:F56)</f>
        <v>30351740.06199999</v>
      </c>
      <c r="G57" s="8">
        <f t="shared" si="25"/>
        <v>1859800</v>
      </c>
      <c r="H57" s="8">
        <f t="shared" si="25"/>
        <v>30000</v>
      </c>
      <c r="I57" s="8">
        <f t="shared" si="25"/>
        <v>1594873.114</v>
      </c>
      <c r="J57" s="8">
        <f t="shared" si="25"/>
        <v>4438.349</v>
      </c>
      <c r="K57" s="8">
        <f t="shared" si="25"/>
        <v>5229800</v>
      </c>
      <c r="L57" s="8">
        <f t="shared" si="25"/>
        <v>30351740.041999996</v>
      </c>
      <c r="M57" s="8">
        <f t="shared" si="25"/>
        <v>1629.6</v>
      </c>
      <c r="N57" s="8">
        <f t="shared" si="25"/>
        <v>3110765.551</v>
      </c>
      <c r="O57" s="8">
        <f t="shared" si="25"/>
        <v>1792584.0799999998</v>
      </c>
      <c r="P57" s="15">
        <f t="shared" si="25"/>
        <v>14319124.401</v>
      </c>
      <c r="Q57" s="8">
        <f t="shared" si="25"/>
        <v>8415780.726</v>
      </c>
      <c r="R57" s="8">
        <f t="shared" si="25"/>
        <v>1942526.841</v>
      </c>
      <c r="S57" s="13">
        <f t="shared" si="25"/>
        <v>769328.853</v>
      </c>
      <c r="T57" s="15">
        <f t="shared" si="25"/>
        <v>1823795.781</v>
      </c>
      <c r="U57" s="8">
        <f t="shared" si="25"/>
        <v>574094.152</v>
      </c>
      <c r="V57" s="8">
        <f t="shared" si="25"/>
        <v>33321.138999999996</v>
      </c>
      <c r="W57" s="8">
        <f t="shared" si="25"/>
        <v>383232.29199999996</v>
      </c>
      <c r="X57" s="8">
        <f t="shared" si="25"/>
        <v>1362258.46</v>
      </c>
      <c r="Y57" s="8">
        <f t="shared" si="25"/>
        <v>1792584.0799999998</v>
      </c>
      <c r="Z57" s="8">
        <f t="shared" si="25"/>
        <v>753339.852</v>
      </c>
      <c r="AA57" s="8">
        <f t="shared" si="25"/>
        <v>1039244.228</v>
      </c>
      <c r="AB57" s="8">
        <f t="shared" si="25"/>
        <v>1039244.228</v>
      </c>
      <c r="AC57" s="8">
        <f t="shared" si="25"/>
        <v>739670.006</v>
      </c>
      <c r="AD57" s="8">
        <f t="shared" si="25"/>
        <v>3000</v>
      </c>
      <c r="AE57" s="8">
        <f t="shared" si="25"/>
        <v>0</v>
      </c>
      <c r="AF57" s="8">
        <f t="shared" si="25"/>
        <v>0</v>
      </c>
      <c r="AG57" s="8">
        <f t="shared" si="25"/>
        <v>15000</v>
      </c>
      <c r="AH57" s="8">
        <f t="shared" si="25"/>
        <v>7014000</v>
      </c>
      <c r="AI57" s="8">
        <f t="shared" si="25"/>
        <v>1762032.018</v>
      </c>
      <c r="AJ57" s="8">
        <f t="shared" si="25"/>
        <v>167158.90399999998</v>
      </c>
      <c r="AK57" s="8">
        <f t="shared" si="25"/>
        <v>1594873.114</v>
      </c>
      <c r="AL57" s="8">
        <f t="shared" si="25"/>
        <v>5221.588</v>
      </c>
      <c r="AM57" s="8">
        <f t="shared" si="25"/>
        <v>783.239</v>
      </c>
      <c r="AN57" s="8">
        <f t="shared" si="25"/>
        <v>4438.349</v>
      </c>
      <c r="AO57" s="8">
        <f t="shared" si="25"/>
        <v>3265156.713</v>
      </c>
      <c r="AP57" s="6"/>
    </row>
    <row r="58" spans="1:42" ht="12.75">
      <c r="A58" s="72">
        <v>25</v>
      </c>
      <c r="B58" s="64" t="s">
        <v>81</v>
      </c>
      <c r="C58" s="75" t="s">
        <v>82</v>
      </c>
      <c r="D58" s="62">
        <v>44356</v>
      </c>
      <c r="E58" s="3"/>
      <c r="F58" s="8"/>
      <c r="G58" s="8"/>
      <c r="H58" s="8"/>
      <c r="I58" s="8"/>
      <c r="J58" s="8"/>
      <c r="K58" s="8"/>
      <c r="L58" s="8"/>
      <c r="M58" s="8"/>
      <c r="N58" s="8"/>
      <c r="O58" s="8"/>
      <c r="P58" s="15"/>
      <c r="Q58" s="8"/>
      <c r="R58" s="8"/>
      <c r="S58" s="13"/>
      <c r="T58" s="15"/>
      <c r="U58" s="8"/>
      <c r="V58" s="8"/>
      <c r="W58" s="8">
        <v>-2656.3</v>
      </c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6"/>
    </row>
    <row r="59" spans="1:42" ht="12.75">
      <c r="A59" s="60"/>
      <c r="B59" s="65"/>
      <c r="C59" s="74"/>
      <c r="D59" s="65"/>
      <c r="E59" s="8">
        <f>SUM(E57:E58)</f>
        <v>6859111.463</v>
      </c>
      <c r="F59" s="8">
        <f aca="true" t="shared" si="26" ref="F59:AO59">SUM(F57:F58)</f>
        <v>30351740.06199999</v>
      </c>
      <c r="G59" s="8">
        <f t="shared" si="26"/>
        <v>1859800</v>
      </c>
      <c r="H59" s="8">
        <f t="shared" si="26"/>
        <v>30000</v>
      </c>
      <c r="I59" s="8">
        <f t="shared" si="26"/>
        <v>1594873.114</v>
      </c>
      <c r="J59" s="8">
        <f t="shared" si="26"/>
        <v>4438.349</v>
      </c>
      <c r="K59" s="8">
        <f t="shared" si="26"/>
        <v>5229800</v>
      </c>
      <c r="L59" s="8">
        <f t="shared" si="26"/>
        <v>30351740.041999996</v>
      </c>
      <c r="M59" s="8">
        <f t="shared" si="26"/>
        <v>1629.6</v>
      </c>
      <c r="N59" s="8">
        <f t="shared" si="26"/>
        <v>3110765.551</v>
      </c>
      <c r="O59" s="8">
        <f t="shared" si="26"/>
        <v>1792584.0799999998</v>
      </c>
      <c r="P59" s="15">
        <f t="shared" si="26"/>
        <v>14319124.401</v>
      </c>
      <c r="Q59" s="8">
        <f t="shared" si="26"/>
        <v>8415780.726</v>
      </c>
      <c r="R59" s="8">
        <f t="shared" si="26"/>
        <v>1942526.841</v>
      </c>
      <c r="S59" s="13">
        <f t="shared" si="26"/>
        <v>769328.853</v>
      </c>
      <c r="T59" s="15">
        <f t="shared" si="26"/>
        <v>1823795.781</v>
      </c>
      <c r="U59" s="8">
        <f t="shared" si="26"/>
        <v>574094.152</v>
      </c>
      <c r="V59" s="8">
        <f t="shared" si="26"/>
        <v>33321.138999999996</v>
      </c>
      <c r="W59" s="8">
        <f t="shared" si="26"/>
        <v>380575.99199999997</v>
      </c>
      <c r="X59" s="8">
        <f t="shared" si="26"/>
        <v>1362258.46</v>
      </c>
      <c r="Y59" s="8">
        <f t="shared" si="26"/>
        <v>1792584.0799999998</v>
      </c>
      <c r="Z59" s="8">
        <f t="shared" si="26"/>
        <v>753339.852</v>
      </c>
      <c r="AA59" s="8">
        <f t="shared" si="26"/>
        <v>1039244.228</v>
      </c>
      <c r="AB59" s="8">
        <f t="shared" si="26"/>
        <v>1039244.228</v>
      </c>
      <c r="AC59" s="8">
        <f t="shared" si="26"/>
        <v>739670.006</v>
      </c>
      <c r="AD59" s="8">
        <f t="shared" si="26"/>
        <v>3000</v>
      </c>
      <c r="AE59" s="8">
        <f t="shared" si="26"/>
        <v>0</v>
      </c>
      <c r="AF59" s="8">
        <f t="shared" si="26"/>
        <v>0</v>
      </c>
      <c r="AG59" s="8">
        <f t="shared" si="26"/>
        <v>15000</v>
      </c>
      <c r="AH59" s="8">
        <f t="shared" si="26"/>
        <v>7014000</v>
      </c>
      <c r="AI59" s="8">
        <f t="shared" si="26"/>
        <v>1762032.018</v>
      </c>
      <c r="AJ59" s="8">
        <f t="shared" si="26"/>
        <v>167158.90399999998</v>
      </c>
      <c r="AK59" s="8">
        <f t="shared" si="26"/>
        <v>1594873.114</v>
      </c>
      <c r="AL59" s="8">
        <f t="shared" si="26"/>
        <v>5221.588</v>
      </c>
      <c r="AM59" s="8">
        <f t="shared" si="26"/>
        <v>783.239</v>
      </c>
      <c r="AN59" s="8">
        <f t="shared" si="26"/>
        <v>4438.349</v>
      </c>
      <c r="AO59" s="8">
        <f t="shared" si="26"/>
        <v>3265156.713</v>
      </c>
      <c r="AP59" s="6"/>
    </row>
    <row r="60" spans="1:42" ht="12.75">
      <c r="A60" s="72">
        <v>26</v>
      </c>
      <c r="B60" s="64" t="s">
        <v>83</v>
      </c>
      <c r="C60" s="75" t="s">
        <v>84</v>
      </c>
      <c r="D60" s="62">
        <v>44363</v>
      </c>
      <c r="E60" s="3"/>
      <c r="F60" s="8">
        <v>30</v>
      </c>
      <c r="G60" s="8"/>
      <c r="H60" s="8"/>
      <c r="I60" s="8"/>
      <c r="J60" s="8"/>
      <c r="K60" s="8"/>
      <c r="L60" s="8">
        <v>30</v>
      </c>
      <c r="M60" s="8"/>
      <c r="N60" s="8"/>
      <c r="O60" s="8"/>
      <c r="P60" s="15">
        <v>30</v>
      </c>
      <c r="Q60" s="8"/>
      <c r="R60" s="8"/>
      <c r="S60" s="13"/>
      <c r="T60" s="1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6"/>
    </row>
    <row r="61" spans="1:42" ht="12.75">
      <c r="A61" s="60"/>
      <c r="B61" s="65"/>
      <c r="C61" s="74"/>
      <c r="D61" s="65"/>
      <c r="E61" s="8">
        <f>SUM(E59:E60)</f>
        <v>6859111.463</v>
      </c>
      <c r="F61" s="8">
        <f aca="true" t="shared" si="27" ref="F61:AO61">SUM(F59:F60)</f>
        <v>30351770.06199999</v>
      </c>
      <c r="G61" s="8">
        <f t="shared" si="27"/>
        <v>1859800</v>
      </c>
      <c r="H61" s="8">
        <f t="shared" si="27"/>
        <v>30000</v>
      </c>
      <c r="I61" s="8">
        <f t="shared" si="27"/>
        <v>1594873.114</v>
      </c>
      <c r="J61" s="8">
        <f t="shared" si="27"/>
        <v>4438.349</v>
      </c>
      <c r="K61" s="8">
        <f t="shared" si="27"/>
        <v>5229800</v>
      </c>
      <c r="L61" s="8">
        <f t="shared" si="27"/>
        <v>30351770.041999996</v>
      </c>
      <c r="M61" s="8">
        <f t="shared" si="27"/>
        <v>1629.6</v>
      </c>
      <c r="N61" s="8">
        <f t="shared" si="27"/>
        <v>3110765.551</v>
      </c>
      <c r="O61" s="8">
        <f t="shared" si="27"/>
        <v>1792584.0799999998</v>
      </c>
      <c r="P61" s="15">
        <f t="shared" si="27"/>
        <v>14319154.401</v>
      </c>
      <c r="Q61" s="8">
        <f t="shared" si="27"/>
        <v>8415780.726</v>
      </c>
      <c r="R61" s="8">
        <f t="shared" si="27"/>
        <v>1942526.841</v>
      </c>
      <c r="S61" s="13">
        <f t="shared" si="27"/>
        <v>769328.853</v>
      </c>
      <c r="T61" s="15">
        <f t="shared" si="27"/>
        <v>1823795.781</v>
      </c>
      <c r="U61" s="8">
        <f t="shared" si="27"/>
        <v>574094.152</v>
      </c>
      <c r="V61" s="8">
        <f t="shared" si="27"/>
        <v>33321.138999999996</v>
      </c>
      <c r="W61" s="8">
        <f t="shared" si="27"/>
        <v>380575.99199999997</v>
      </c>
      <c r="X61" s="8">
        <f t="shared" si="27"/>
        <v>1362258.46</v>
      </c>
      <c r="Y61" s="8">
        <f t="shared" si="27"/>
        <v>1792584.0799999998</v>
      </c>
      <c r="Z61" s="8">
        <f t="shared" si="27"/>
        <v>753339.852</v>
      </c>
      <c r="AA61" s="8">
        <f t="shared" si="27"/>
        <v>1039244.228</v>
      </c>
      <c r="AB61" s="8">
        <f t="shared" si="27"/>
        <v>1039244.228</v>
      </c>
      <c r="AC61" s="8">
        <f t="shared" si="27"/>
        <v>739670.006</v>
      </c>
      <c r="AD61" s="8">
        <f t="shared" si="27"/>
        <v>3000</v>
      </c>
      <c r="AE61" s="8">
        <f t="shared" si="27"/>
        <v>0</v>
      </c>
      <c r="AF61" s="8">
        <f t="shared" si="27"/>
        <v>0</v>
      </c>
      <c r="AG61" s="8">
        <f t="shared" si="27"/>
        <v>15000</v>
      </c>
      <c r="AH61" s="8">
        <f t="shared" si="27"/>
        <v>7014000</v>
      </c>
      <c r="AI61" s="8">
        <f t="shared" si="27"/>
        <v>1762032.018</v>
      </c>
      <c r="AJ61" s="8">
        <f t="shared" si="27"/>
        <v>167158.90399999998</v>
      </c>
      <c r="AK61" s="8">
        <f t="shared" si="27"/>
        <v>1594873.114</v>
      </c>
      <c r="AL61" s="8">
        <f t="shared" si="27"/>
        <v>5221.588</v>
      </c>
      <c r="AM61" s="8">
        <f t="shared" si="27"/>
        <v>783.239</v>
      </c>
      <c r="AN61" s="8">
        <f t="shared" si="27"/>
        <v>4438.349</v>
      </c>
      <c r="AO61" s="8">
        <f t="shared" si="27"/>
        <v>3265156.713</v>
      </c>
      <c r="AP61" s="6"/>
    </row>
    <row r="62" spans="1:42" ht="12.75">
      <c r="A62" s="72">
        <v>27</v>
      </c>
      <c r="B62" s="64" t="s">
        <v>85</v>
      </c>
      <c r="C62" s="66" t="s">
        <v>67</v>
      </c>
      <c r="D62" s="62">
        <v>44376</v>
      </c>
      <c r="E62" s="3"/>
      <c r="F62" s="8">
        <v>-2360</v>
      </c>
      <c r="G62" s="8"/>
      <c r="H62" s="8"/>
      <c r="I62" s="8"/>
      <c r="J62" s="8"/>
      <c r="K62" s="8"/>
      <c r="L62" s="8">
        <v>-2360</v>
      </c>
      <c r="M62" s="8"/>
      <c r="N62" s="8"/>
      <c r="O62" s="8"/>
      <c r="P62" s="15"/>
      <c r="Q62" s="8"/>
      <c r="R62" s="8"/>
      <c r="S62" s="13">
        <v>-2360</v>
      </c>
      <c r="T62" s="1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6"/>
    </row>
    <row r="63" spans="1:42" ht="12.75" customHeight="1">
      <c r="A63" s="60"/>
      <c r="B63" s="65"/>
      <c r="C63" s="67"/>
      <c r="D63" s="65"/>
      <c r="E63" s="8">
        <f>SUM(E61:E62)</f>
        <v>6859111.463</v>
      </c>
      <c r="F63" s="8">
        <f aca="true" t="shared" si="28" ref="F63:AO63">SUM(F61:F62)</f>
        <v>30349410.06199999</v>
      </c>
      <c r="G63" s="8">
        <f t="shared" si="28"/>
        <v>1859800</v>
      </c>
      <c r="H63" s="8">
        <f t="shared" si="28"/>
        <v>30000</v>
      </c>
      <c r="I63" s="8">
        <f t="shared" si="28"/>
        <v>1594873.114</v>
      </c>
      <c r="J63" s="8">
        <f t="shared" si="28"/>
        <v>4438.349</v>
      </c>
      <c r="K63" s="8">
        <f t="shared" si="28"/>
        <v>5229800</v>
      </c>
      <c r="L63" s="8">
        <f t="shared" si="28"/>
        <v>30349410.041999996</v>
      </c>
      <c r="M63" s="8">
        <f t="shared" si="28"/>
        <v>1629.6</v>
      </c>
      <c r="N63" s="8">
        <f t="shared" si="28"/>
        <v>3110765.551</v>
      </c>
      <c r="O63" s="8">
        <f t="shared" si="28"/>
        <v>1792584.0799999998</v>
      </c>
      <c r="P63" s="15">
        <f t="shared" si="28"/>
        <v>14319154.401</v>
      </c>
      <c r="Q63" s="8">
        <f t="shared" si="28"/>
        <v>8415780.726</v>
      </c>
      <c r="R63" s="8">
        <f t="shared" si="28"/>
        <v>1942526.841</v>
      </c>
      <c r="S63" s="13">
        <f t="shared" si="28"/>
        <v>766968.853</v>
      </c>
      <c r="T63" s="15">
        <f t="shared" si="28"/>
        <v>1823795.781</v>
      </c>
      <c r="U63" s="8">
        <f t="shared" si="28"/>
        <v>574094.152</v>
      </c>
      <c r="V63" s="8">
        <f t="shared" si="28"/>
        <v>33321.138999999996</v>
      </c>
      <c r="W63" s="8">
        <f t="shared" si="28"/>
        <v>380575.99199999997</v>
      </c>
      <c r="X63" s="8">
        <f t="shared" si="28"/>
        <v>1362258.46</v>
      </c>
      <c r="Y63" s="8">
        <f t="shared" si="28"/>
        <v>1792584.0799999998</v>
      </c>
      <c r="Z63" s="8">
        <f t="shared" si="28"/>
        <v>753339.852</v>
      </c>
      <c r="AA63" s="8">
        <f t="shared" si="28"/>
        <v>1039244.228</v>
      </c>
      <c r="AB63" s="8">
        <f t="shared" si="28"/>
        <v>1039244.228</v>
      </c>
      <c r="AC63" s="8">
        <f t="shared" si="28"/>
        <v>739670.006</v>
      </c>
      <c r="AD63" s="8">
        <f t="shared" si="28"/>
        <v>3000</v>
      </c>
      <c r="AE63" s="8">
        <f t="shared" si="28"/>
        <v>0</v>
      </c>
      <c r="AF63" s="8">
        <f t="shared" si="28"/>
        <v>0</v>
      </c>
      <c r="AG63" s="8">
        <f t="shared" si="28"/>
        <v>15000</v>
      </c>
      <c r="AH63" s="8">
        <f t="shared" si="28"/>
        <v>7014000</v>
      </c>
      <c r="AI63" s="8">
        <f t="shared" si="28"/>
        <v>1762032.018</v>
      </c>
      <c r="AJ63" s="8">
        <f t="shared" si="28"/>
        <v>167158.90399999998</v>
      </c>
      <c r="AK63" s="8">
        <f t="shared" si="28"/>
        <v>1594873.114</v>
      </c>
      <c r="AL63" s="8">
        <f t="shared" si="28"/>
        <v>5221.588</v>
      </c>
      <c r="AM63" s="8">
        <f t="shared" si="28"/>
        <v>783.239</v>
      </c>
      <c r="AN63" s="8">
        <f t="shared" si="28"/>
        <v>4438.349</v>
      </c>
      <c r="AO63" s="8">
        <f t="shared" si="28"/>
        <v>3265156.713</v>
      </c>
      <c r="AP63" s="6"/>
    </row>
    <row r="64" spans="1:42" ht="12.75">
      <c r="A64" s="72">
        <v>28</v>
      </c>
      <c r="B64" s="64" t="s">
        <v>86</v>
      </c>
      <c r="C64" s="66" t="s">
        <v>87</v>
      </c>
      <c r="D64" s="62">
        <v>44377</v>
      </c>
      <c r="E64" s="3"/>
      <c r="F64" s="8">
        <v>4482.631</v>
      </c>
      <c r="G64" s="8"/>
      <c r="H64" s="8"/>
      <c r="I64" s="8"/>
      <c r="J64" s="8"/>
      <c r="K64" s="8"/>
      <c r="L64" s="8">
        <v>4482.631</v>
      </c>
      <c r="M64" s="8"/>
      <c r="N64" s="8"/>
      <c r="O64" s="8"/>
      <c r="P64" s="15"/>
      <c r="Q64" s="8"/>
      <c r="R64" s="8">
        <v>4482.631</v>
      </c>
      <c r="S64" s="13"/>
      <c r="T64" s="15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>
        <v>4482.631</v>
      </c>
      <c r="AJ64" s="8">
        <v>4482.631</v>
      </c>
      <c r="AK64" s="8"/>
      <c r="AL64" s="8"/>
      <c r="AM64" s="8"/>
      <c r="AN64" s="8"/>
      <c r="AO64" s="8">
        <v>4482.631</v>
      </c>
      <c r="AP64" s="6"/>
    </row>
    <row r="65" spans="1:42" ht="12.75">
      <c r="A65" s="60"/>
      <c r="B65" s="65"/>
      <c r="C65" s="67"/>
      <c r="D65" s="60"/>
      <c r="E65" s="8">
        <f>SUM(E63:E64)</f>
        <v>6859111.463</v>
      </c>
      <c r="F65" s="8">
        <f aca="true" t="shared" si="29" ref="F65:AO65">SUM(F63:F64)</f>
        <v>30353892.692999993</v>
      </c>
      <c r="G65" s="8">
        <f t="shared" si="29"/>
        <v>1859800</v>
      </c>
      <c r="H65" s="8">
        <f t="shared" si="29"/>
        <v>30000</v>
      </c>
      <c r="I65" s="8">
        <f t="shared" si="29"/>
        <v>1594873.114</v>
      </c>
      <c r="J65" s="8">
        <f t="shared" si="29"/>
        <v>4438.349</v>
      </c>
      <c r="K65" s="8">
        <f t="shared" si="29"/>
        <v>5229800</v>
      </c>
      <c r="L65" s="8">
        <f t="shared" si="29"/>
        <v>30353892.672999997</v>
      </c>
      <c r="M65" s="8">
        <f t="shared" si="29"/>
        <v>1629.6</v>
      </c>
      <c r="N65" s="8">
        <f t="shared" si="29"/>
        <v>3110765.551</v>
      </c>
      <c r="O65" s="8">
        <f t="shared" si="29"/>
        <v>1792584.0799999998</v>
      </c>
      <c r="P65" s="15">
        <f t="shared" si="29"/>
        <v>14319154.401</v>
      </c>
      <c r="Q65" s="8">
        <f t="shared" si="29"/>
        <v>8415780.726</v>
      </c>
      <c r="R65" s="8">
        <f t="shared" si="29"/>
        <v>1947009.472</v>
      </c>
      <c r="S65" s="13">
        <f t="shared" si="29"/>
        <v>766968.853</v>
      </c>
      <c r="T65" s="15">
        <f t="shared" si="29"/>
        <v>1823795.781</v>
      </c>
      <c r="U65" s="8">
        <f t="shared" si="29"/>
        <v>574094.152</v>
      </c>
      <c r="V65" s="8">
        <f t="shared" si="29"/>
        <v>33321.138999999996</v>
      </c>
      <c r="W65" s="8">
        <f t="shared" si="29"/>
        <v>380575.99199999997</v>
      </c>
      <c r="X65" s="8">
        <f t="shared" si="29"/>
        <v>1362258.46</v>
      </c>
      <c r="Y65" s="8">
        <f t="shared" si="29"/>
        <v>1792584.0799999998</v>
      </c>
      <c r="Z65" s="8">
        <f t="shared" si="29"/>
        <v>753339.852</v>
      </c>
      <c r="AA65" s="8">
        <f t="shared" si="29"/>
        <v>1039244.228</v>
      </c>
      <c r="AB65" s="8">
        <f t="shared" si="29"/>
        <v>1039244.228</v>
      </c>
      <c r="AC65" s="8">
        <f t="shared" si="29"/>
        <v>739670.006</v>
      </c>
      <c r="AD65" s="8">
        <f t="shared" si="29"/>
        <v>3000</v>
      </c>
      <c r="AE65" s="8">
        <f t="shared" si="29"/>
        <v>0</v>
      </c>
      <c r="AF65" s="8">
        <f t="shared" si="29"/>
        <v>0</v>
      </c>
      <c r="AG65" s="8">
        <f t="shared" si="29"/>
        <v>15000</v>
      </c>
      <c r="AH65" s="8">
        <f t="shared" si="29"/>
        <v>7014000</v>
      </c>
      <c r="AI65" s="8">
        <f t="shared" si="29"/>
        <v>1766514.649</v>
      </c>
      <c r="AJ65" s="8">
        <f t="shared" si="29"/>
        <v>171641.53499999997</v>
      </c>
      <c r="AK65" s="8">
        <f t="shared" si="29"/>
        <v>1594873.114</v>
      </c>
      <c r="AL65" s="8">
        <f t="shared" si="29"/>
        <v>5221.588</v>
      </c>
      <c r="AM65" s="8">
        <f t="shared" si="29"/>
        <v>783.239</v>
      </c>
      <c r="AN65" s="8">
        <f t="shared" si="29"/>
        <v>4438.349</v>
      </c>
      <c r="AO65" s="8">
        <f t="shared" si="29"/>
        <v>3269639.344</v>
      </c>
      <c r="AP65" s="6"/>
    </row>
    <row r="66" spans="1:42" ht="12.75">
      <c r="A66" s="103" t="s">
        <v>88</v>
      </c>
      <c r="B66" s="104"/>
      <c r="C66" s="32" t="s">
        <v>32</v>
      </c>
      <c r="D66" s="34">
        <v>44377</v>
      </c>
      <c r="E66" s="43">
        <f>E65</f>
        <v>6859111.463</v>
      </c>
      <c r="F66" s="43">
        <f aca="true" t="shared" si="30" ref="F66:AO66">F65</f>
        <v>30353892.692999993</v>
      </c>
      <c r="G66" s="43">
        <f t="shared" si="30"/>
        <v>1859800</v>
      </c>
      <c r="H66" s="43">
        <f t="shared" si="30"/>
        <v>30000</v>
      </c>
      <c r="I66" s="43">
        <f t="shared" si="30"/>
        <v>1594873.114</v>
      </c>
      <c r="J66" s="43">
        <f t="shared" si="30"/>
        <v>4438.349</v>
      </c>
      <c r="K66" s="43">
        <f t="shared" si="30"/>
        <v>5229800</v>
      </c>
      <c r="L66" s="43">
        <f t="shared" si="30"/>
        <v>30353892.672999997</v>
      </c>
      <c r="M66" s="43">
        <f t="shared" si="30"/>
        <v>1629.6</v>
      </c>
      <c r="N66" s="43">
        <f t="shared" si="30"/>
        <v>3110765.551</v>
      </c>
      <c r="O66" s="43">
        <f t="shared" si="30"/>
        <v>1792584.0799999998</v>
      </c>
      <c r="P66" s="46">
        <f t="shared" si="30"/>
        <v>14319154.401</v>
      </c>
      <c r="Q66" s="43">
        <f t="shared" si="30"/>
        <v>8415780.726</v>
      </c>
      <c r="R66" s="43">
        <f t="shared" si="30"/>
        <v>1947009.472</v>
      </c>
      <c r="S66" s="55">
        <f t="shared" si="30"/>
        <v>766968.853</v>
      </c>
      <c r="T66" s="46">
        <f t="shared" si="30"/>
        <v>1823795.781</v>
      </c>
      <c r="U66" s="43">
        <f t="shared" si="30"/>
        <v>574094.152</v>
      </c>
      <c r="V66" s="43">
        <f t="shared" si="30"/>
        <v>33321.138999999996</v>
      </c>
      <c r="W66" s="43">
        <f t="shared" si="30"/>
        <v>380575.99199999997</v>
      </c>
      <c r="X66" s="43">
        <f t="shared" si="30"/>
        <v>1362258.46</v>
      </c>
      <c r="Y66" s="43">
        <f t="shared" si="30"/>
        <v>1792584.0799999998</v>
      </c>
      <c r="Z66" s="43">
        <f t="shared" si="30"/>
        <v>753339.852</v>
      </c>
      <c r="AA66" s="43">
        <f t="shared" si="30"/>
        <v>1039244.228</v>
      </c>
      <c r="AB66" s="43">
        <f t="shared" si="30"/>
        <v>1039244.228</v>
      </c>
      <c r="AC66" s="43">
        <f t="shared" si="30"/>
        <v>739670.006</v>
      </c>
      <c r="AD66" s="43">
        <f t="shared" si="30"/>
        <v>3000</v>
      </c>
      <c r="AE66" s="43">
        <f t="shared" si="30"/>
        <v>0</v>
      </c>
      <c r="AF66" s="43">
        <f t="shared" si="30"/>
        <v>0</v>
      </c>
      <c r="AG66" s="43">
        <f t="shared" si="30"/>
        <v>15000</v>
      </c>
      <c r="AH66" s="43">
        <f t="shared" si="30"/>
        <v>7014000</v>
      </c>
      <c r="AI66" s="43">
        <f t="shared" si="30"/>
        <v>1766514.649</v>
      </c>
      <c r="AJ66" s="43">
        <f t="shared" si="30"/>
        <v>171641.53499999997</v>
      </c>
      <c r="AK66" s="43">
        <f t="shared" si="30"/>
        <v>1594873.114</v>
      </c>
      <c r="AL66" s="43">
        <f t="shared" si="30"/>
        <v>5221.588</v>
      </c>
      <c r="AM66" s="43">
        <f t="shared" si="30"/>
        <v>783.239</v>
      </c>
      <c r="AN66" s="43">
        <f t="shared" si="30"/>
        <v>4438.349</v>
      </c>
      <c r="AO66" s="43">
        <f t="shared" si="30"/>
        <v>3269639.344</v>
      </c>
      <c r="AP66" s="6"/>
    </row>
    <row r="67" spans="1:42" ht="12.75">
      <c r="A67" s="72">
        <v>29</v>
      </c>
      <c r="B67" s="64" t="s">
        <v>89</v>
      </c>
      <c r="C67" s="75" t="s">
        <v>90</v>
      </c>
      <c r="D67" s="62">
        <v>44384</v>
      </c>
      <c r="E67" s="2"/>
      <c r="F67" s="8">
        <v>66</v>
      </c>
      <c r="G67" s="8"/>
      <c r="H67" s="8"/>
      <c r="I67" s="8"/>
      <c r="J67" s="8"/>
      <c r="K67" s="8"/>
      <c r="L67" s="8">
        <v>66</v>
      </c>
      <c r="M67" s="8"/>
      <c r="N67" s="8"/>
      <c r="O67" s="8"/>
      <c r="P67" s="15"/>
      <c r="Q67" s="8">
        <v>66</v>
      </c>
      <c r="R67" s="8"/>
      <c r="S67" s="13"/>
      <c r="T67" s="1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6"/>
    </row>
    <row r="68" spans="1:42" ht="12.75">
      <c r="A68" s="60"/>
      <c r="B68" s="65"/>
      <c r="C68" s="74"/>
      <c r="D68" s="65"/>
      <c r="E68" s="8">
        <f>SUM(E66:E67)</f>
        <v>6859111.463</v>
      </c>
      <c r="F68" s="8">
        <f aca="true" t="shared" si="31" ref="F68:AO68">SUM(F66:F67)</f>
        <v>30353958.692999993</v>
      </c>
      <c r="G68" s="8">
        <f t="shared" si="31"/>
        <v>1859800</v>
      </c>
      <c r="H68" s="8">
        <f t="shared" si="31"/>
        <v>30000</v>
      </c>
      <c r="I68" s="8">
        <f t="shared" si="31"/>
        <v>1594873.114</v>
      </c>
      <c r="J68" s="8">
        <f t="shared" si="31"/>
        <v>4438.349</v>
      </c>
      <c r="K68" s="8">
        <f t="shared" si="31"/>
        <v>5229800</v>
      </c>
      <c r="L68" s="8">
        <f t="shared" si="31"/>
        <v>30353958.672999997</v>
      </c>
      <c r="M68" s="8">
        <f t="shared" si="31"/>
        <v>1629.6</v>
      </c>
      <c r="N68" s="8">
        <f t="shared" si="31"/>
        <v>3110765.551</v>
      </c>
      <c r="O68" s="8">
        <f t="shared" si="31"/>
        <v>1792584.0799999998</v>
      </c>
      <c r="P68" s="15">
        <f t="shared" si="31"/>
        <v>14319154.401</v>
      </c>
      <c r="Q68" s="8">
        <f t="shared" si="31"/>
        <v>8415846.726</v>
      </c>
      <c r="R68" s="8">
        <f t="shared" si="31"/>
        <v>1947009.472</v>
      </c>
      <c r="S68" s="13">
        <f t="shared" si="31"/>
        <v>766968.853</v>
      </c>
      <c r="T68" s="15">
        <f t="shared" si="31"/>
        <v>1823795.781</v>
      </c>
      <c r="U68" s="8">
        <f t="shared" si="31"/>
        <v>574094.152</v>
      </c>
      <c r="V68" s="8">
        <f t="shared" si="31"/>
        <v>33321.138999999996</v>
      </c>
      <c r="W68" s="8">
        <f t="shared" si="31"/>
        <v>380575.99199999997</v>
      </c>
      <c r="X68" s="8">
        <f t="shared" si="31"/>
        <v>1362258.46</v>
      </c>
      <c r="Y68" s="8">
        <f t="shared" si="31"/>
        <v>1792584.0799999998</v>
      </c>
      <c r="Z68" s="8">
        <f t="shared" si="31"/>
        <v>753339.852</v>
      </c>
      <c r="AA68" s="8">
        <f t="shared" si="31"/>
        <v>1039244.228</v>
      </c>
      <c r="AB68" s="8">
        <f t="shared" si="31"/>
        <v>1039244.228</v>
      </c>
      <c r="AC68" s="8">
        <f t="shared" si="31"/>
        <v>739670.006</v>
      </c>
      <c r="AD68" s="8">
        <f t="shared" si="31"/>
        <v>3000</v>
      </c>
      <c r="AE68" s="8">
        <f t="shared" si="31"/>
        <v>0</v>
      </c>
      <c r="AF68" s="8">
        <f t="shared" si="31"/>
        <v>0</v>
      </c>
      <c r="AG68" s="8">
        <f t="shared" si="31"/>
        <v>15000</v>
      </c>
      <c r="AH68" s="8">
        <f t="shared" si="31"/>
        <v>7014000</v>
      </c>
      <c r="AI68" s="8">
        <f t="shared" si="31"/>
        <v>1766514.649</v>
      </c>
      <c r="AJ68" s="8">
        <f t="shared" si="31"/>
        <v>171641.53499999997</v>
      </c>
      <c r="AK68" s="8">
        <f t="shared" si="31"/>
        <v>1594873.114</v>
      </c>
      <c r="AL68" s="8">
        <f t="shared" si="31"/>
        <v>5221.588</v>
      </c>
      <c r="AM68" s="8">
        <f t="shared" si="31"/>
        <v>783.239</v>
      </c>
      <c r="AN68" s="8">
        <f t="shared" si="31"/>
        <v>4438.349</v>
      </c>
      <c r="AO68" s="8">
        <f t="shared" si="31"/>
        <v>3269639.344</v>
      </c>
      <c r="AP68" s="6"/>
    </row>
    <row r="69" spans="1:42" ht="12.75">
      <c r="A69" s="72">
        <v>30</v>
      </c>
      <c r="B69" s="64" t="s">
        <v>91</v>
      </c>
      <c r="C69" s="68" t="s">
        <v>92</v>
      </c>
      <c r="D69" s="62">
        <v>44406</v>
      </c>
      <c r="E69" s="2"/>
      <c r="F69" s="8">
        <v>50000</v>
      </c>
      <c r="G69" s="8"/>
      <c r="H69" s="8"/>
      <c r="I69" s="8"/>
      <c r="J69" s="8"/>
      <c r="K69" s="8"/>
      <c r="L69" s="8">
        <v>50000</v>
      </c>
      <c r="M69" s="8"/>
      <c r="N69" s="8">
        <v>50000</v>
      </c>
      <c r="O69" s="8"/>
      <c r="P69" s="15"/>
      <c r="Q69" s="8"/>
      <c r="R69" s="8"/>
      <c r="S69" s="13"/>
      <c r="T69" s="15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6"/>
    </row>
    <row r="70" spans="1:42" ht="12.75">
      <c r="A70" s="60"/>
      <c r="B70" s="65"/>
      <c r="C70" s="69"/>
      <c r="D70" s="65"/>
      <c r="E70" s="8">
        <f aca="true" t="shared" si="32" ref="E70:AO70">SUM(E68:E69)</f>
        <v>6859111.463</v>
      </c>
      <c r="F70" s="8">
        <f t="shared" si="32"/>
        <v>30403958.692999993</v>
      </c>
      <c r="G70" s="8">
        <f t="shared" si="32"/>
        <v>1859800</v>
      </c>
      <c r="H70" s="8">
        <f t="shared" si="32"/>
        <v>30000</v>
      </c>
      <c r="I70" s="8">
        <f t="shared" si="32"/>
        <v>1594873.114</v>
      </c>
      <c r="J70" s="8">
        <f t="shared" si="32"/>
        <v>4438.349</v>
      </c>
      <c r="K70" s="8">
        <f t="shared" si="32"/>
        <v>5229800</v>
      </c>
      <c r="L70" s="8">
        <f t="shared" si="32"/>
        <v>30403958.672999997</v>
      </c>
      <c r="M70" s="8">
        <f t="shared" si="32"/>
        <v>1629.6</v>
      </c>
      <c r="N70" s="8">
        <f t="shared" si="32"/>
        <v>3160765.551</v>
      </c>
      <c r="O70" s="8">
        <f t="shared" si="32"/>
        <v>1792584.0799999998</v>
      </c>
      <c r="P70" s="15">
        <f t="shared" si="32"/>
        <v>14319154.401</v>
      </c>
      <c r="Q70" s="8">
        <f t="shared" si="32"/>
        <v>8415846.726</v>
      </c>
      <c r="R70" s="8">
        <f t="shared" si="32"/>
        <v>1947009.472</v>
      </c>
      <c r="S70" s="13">
        <f t="shared" si="32"/>
        <v>766968.853</v>
      </c>
      <c r="T70" s="15">
        <f t="shared" si="32"/>
        <v>1823795.781</v>
      </c>
      <c r="U70" s="8">
        <f t="shared" si="32"/>
        <v>574094.152</v>
      </c>
      <c r="V70" s="8">
        <f t="shared" si="32"/>
        <v>33321.138999999996</v>
      </c>
      <c r="W70" s="8">
        <f t="shared" si="32"/>
        <v>380575.99199999997</v>
      </c>
      <c r="X70" s="8">
        <f t="shared" si="32"/>
        <v>1362258.46</v>
      </c>
      <c r="Y70" s="8">
        <f t="shared" si="32"/>
        <v>1792584.0799999998</v>
      </c>
      <c r="Z70" s="8">
        <f t="shared" si="32"/>
        <v>753339.852</v>
      </c>
      <c r="AA70" s="8">
        <f t="shared" si="32"/>
        <v>1039244.228</v>
      </c>
      <c r="AB70" s="8">
        <f t="shared" si="32"/>
        <v>1039244.228</v>
      </c>
      <c r="AC70" s="8">
        <f t="shared" si="32"/>
        <v>739670.006</v>
      </c>
      <c r="AD70" s="8">
        <f t="shared" si="32"/>
        <v>3000</v>
      </c>
      <c r="AE70" s="8">
        <f t="shared" si="32"/>
        <v>0</v>
      </c>
      <c r="AF70" s="8">
        <f t="shared" si="32"/>
        <v>0</v>
      </c>
      <c r="AG70" s="8">
        <f t="shared" si="32"/>
        <v>15000</v>
      </c>
      <c r="AH70" s="8">
        <f t="shared" si="32"/>
        <v>7014000</v>
      </c>
      <c r="AI70" s="8">
        <f t="shared" si="32"/>
        <v>1766514.649</v>
      </c>
      <c r="AJ70" s="8">
        <f t="shared" si="32"/>
        <v>171641.53499999997</v>
      </c>
      <c r="AK70" s="8">
        <f t="shared" si="32"/>
        <v>1594873.114</v>
      </c>
      <c r="AL70" s="8">
        <f t="shared" si="32"/>
        <v>5221.588</v>
      </c>
      <c r="AM70" s="8">
        <f t="shared" si="32"/>
        <v>783.239</v>
      </c>
      <c r="AN70" s="8">
        <f t="shared" si="32"/>
        <v>4438.349</v>
      </c>
      <c r="AO70" s="8">
        <f t="shared" si="32"/>
        <v>3269639.344</v>
      </c>
      <c r="AP70" s="6"/>
    </row>
    <row r="71" spans="1:42" ht="12.75">
      <c r="A71" s="72">
        <v>31</v>
      </c>
      <c r="B71" s="64" t="s">
        <v>93</v>
      </c>
      <c r="C71" s="68" t="s">
        <v>94</v>
      </c>
      <c r="D71" s="62">
        <v>44431</v>
      </c>
      <c r="E71" s="2"/>
      <c r="F71" s="8">
        <v>856000</v>
      </c>
      <c r="G71" s="8"/>
      <c r="H71" s="8"/>
      <c r="I71" s="8"/>
      <c r="J71" s="8"/>
      <c r="K71" s="8"/>
      <c r="L71" s="8">
        <v>856000</v>
      </c>
      <c r="M71" s="8"/>
      <c r="N71" s="8"/>
      <c r="O71" s="8"/>
      <c r="P71" s="15">
        <v>856000</v>
      </c>
      <c r="Q71" s="8"/>
      <c r="R71" s="8"/>
      <c r="S71" s="13"/>
      <c r="T71" s="15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6"/>
    </row>
    <row r="72" spans="1:42" ht="12.75">
      <c r="A72" s="60"/>
      <c r="B72" s="65"/>
      <c r="C72" s="69"/>
      <c r="D72" s="65"/>
      <c r="E72" s="8">
        <f>SUM(E70:E71)</f>
        <v>6859111.463</v>
      </c>
      <c r="F72" s="8">
        <f aca="true" t="shared" si="33" ref="F72:AO72">SUM(F70:F71)</f>
        <v>31259958.692999993</v>
      </c>
      <c r="G72" s="8">
        <f t="shared" si="33"/>
        <v>1859800</v>
      </c>
      <c r="H72" s="8">
        <f t="shared" si="33"/>
        <v>30000</v>
      </c>
      <c r="I72" s="8">
        <f t="shared" si="33"/>
        <v>1594873.114</v>
      </c>
      <c r="J72" s="8">
        <f t="shared" si="33"/>
        <v>4438.349</v>
      </c>
      <c r="K72" s="8">
        <f t="shared" si="33"/>
        <v>5229800</v>
      </c>
      <c r="L72" s="8">
        <f t="shared" si="33"/>
        <v>31259958.672999997</v>
      </c>
      <c r="M72" s="8">
        <f t="shared" si="33"/>
        <v>1629.6</v>
      </c>
      <c r="N72" s="8">
        <f t="shared" si="33"/>
        <v>3160765.551</v>
      </c>
      <c r="O72" s="8">
        <f t="shared" si="33"/>
        <v>1792584.0799999998</v>
      </c>
      <c r="P72" s="15">
        <f t="shared" si="33"/>
        <v>15175154.401</v>
      </c>
      <c r="Q72" s="8">
        <f t="shared" si="33"/>
        <v>8415846.726</v>
      </c>
      <c r="R72" s="8">
        <f t="shared" si="33"/>
        <v>1947009.472</v>
      </c>
      <c r="S72" s="13">
        <f t="shared" si="33"/>
        <v>766968.853</v>
      </c>
      <c r="T72" s="15">
        <f t="shared" si="33"/>
        <v>1823795.781</v>
      </c>
      <c r="U72" s="8">
        <f t="shared" si="33"/>
        <v>574094.152</v>
      </c>
      <c r="V72" s="8">
        <f t="shared" si="33"/>
        <v>33321.138999999996</v>
      </c>
      <c r="W72" s="8">
        <f t="shared" si="33"/>
        <v>380575.99199999997</v>
      </c>
      <c r="X72" s="8">
        <f t="shared" si="33"/>
        <v>1362258.46</v>
      </c>
      <c r="Y72" s="8">
        <f t="shared" si="33"/>
        <v>1792584.0799999998</v>
      </c>
      <c r="Z72" s="8">
        <f t="shared" si="33"/>
        <v>753339.852</v>
      </c>
      <c r="AA72" s="8">
        <f t="shared" si="33"/>
        <v>1039244.228</v>
      </c>
      <c r="AB72" s="8">
        <f t="shared" si="33"/>
        <v>1039244.228</v>
      </c>
      <c r="AC72" s="8">
        <f t="shared" si="33"/>
        <v>739670.006</v>
      </c>
      <c r="AD72" s="8">
        <f t="shared" si="33"/>
        <v>3000</v>
      </c>
      <c r="AE72" s="8">
        <f t="shared" si="33"/>
        <v>0</v>
      </c>
      <c r="AF72" s="8">
        <f t="shared" si="33"/>
        <v>0</v>
      </c>
      <c r="AG72" s="8">
        <f t="shared" si="33"/>
        <v>15000</v>
      </c>
      <c r="AH72" s="8">
        <f t="shared" si="33"/>
        <v>7014000</v>
      </c>
      <c r="AI72" s="8">
        <f t="shared" si="33"/>
        <v>1766514.649</v>
      </c>
      <c r="AJ72" s="8">
        <f t="shared" si="33"/>
        <v>171641.53499999997</v>
      </c>
      <c r="AK72" s="8">
        <f t="shared" si="33"/>
        <v>1594873.114</v>
      </c>
      <c r="AL72" s="8">
        <f t="shared" si="33"/>
        <v>5221.588</v>
      </c>
      <c r="AM72" s="8">
        <f t="shared" si="33"/>
        <v>783.239</v>
      </c>
      <c r="AN72" s="8">
        <f t="shared" si="33"/>
        <v>4438.349</v>
      </c>
      <c r="AO72" s="8">
        <f t="shared" si="33"/>
        <v>3269639.344</v>
      </c>
      <c r="AP72" s="6"/>
    </row>
    <row r="73" spans="1:42" ht="12.75">
      <c r="A73" s="72">
        <v>32</v>
      </c>
      <c r="B73" s="64" t="s">
        <v>95</v>
      </c>
      <c r="C73" s="57" t="s">
        <v>96</v>
      </c>
      <c r="D73" s="62">
        <v>44455</v>
      </c>
      <c r="E73" s="2"/>
      <c r="F73" s="8">
        <v>83</v>
      </c>
      <c r="G73" s="8"/>
      <c r="H73" s="8"/>
      <c r="I73" s="8"/>
      <c r="J73" s="8"/>
      <c r="K73" s="8"/>
      <c r="L73" s="8">
        <v>83</v>
      </c>
      <c r="M73" s="8"/>
      <c r="N73" s="8"/>
      <c r="O73" s="8"/>
      <c r="P73" s="15">
        <v>83</v>
      </c>
      <c r="Q73" s="8"/>
      <c r="R73" s="8"/>
      <c r="S73" s="13"/>
      <c r="T73" s="15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6"/>
    </row>
    <row r="74" spans="1:42" ht="12.75">
      <c r="A74" s="60"/>
      <c r="B74" s="65"/>
      <c r="C74" s="58"/>
      <c r="D74" s="65"/>
      <c r="E74" s="8">
        <f>SUM(E72:E73)</f>
        <v>6859111.463</v>
      </c>
      <c r="F74" s="8">
        <f aca="true" t="shared" si="34" ref="F74:AO74">SUM(F72:F73)</f>
        <v>31260041.692999993</v>
      </c>
      <c r="G74" s="8">
        <f t="shared" si="34"/>
        <v>1859800</v>
      </c>
      <c r="H74" s="8">
        <f t="shared" si="34"/>
        <v>30000</v>
      </c>
      <c r="I74" s="8">
        <f t="shared" si="34"/>
        <v>1594873.114</v>
      </c>
      <c r="J74" s="8">
        <f t="shared" si="34"/>
        <v>4438.349</v>
      </c>
      <c r="K74" s="8">
        <f t="shared" si="34"/>
        <v>5229800</v>
      </c>
      <c r="L74" s="8">
        <f t="shared" si="34"/>
        <v>31260041.672999997</v>
      </c>
      <c r="M74" s="8">
        <f t="shared" si="34"/>
        <v>1629.6</v>
      </c>
      <c r="N74" s="8">
        <f t="shared" si="34"/>
        <v>3160765.551</v>
      </c>
      <c r="O74" s="8">
        <f t="shared" si="34"/>
        <v>1792584.0799999998</v>
      </c>
      <c r="P74" s="15">
        <f t="shared" si="34"/>
        <v>15175237.401</v>
      </c>
      <c r="Q74" s="8">
        <f t="shared" si="34"/>
        <v>8415846.726</v>
      </c>
      <c r="R74" s="8">
        <f t="shared" si="34"/>
        <v>1947009.472</v>
      </c>
      <c r="S74" s="13">
        <f t="shared" si="34"/>
        <v>766968.853</v>
      </c>
      <c r="T74" s="15">
        <f t="shared" si="34"/>
        <v>1823795.781</v>
      </c>
      <c r="U74" s="8">
        <f t="shared" si="34"/>
        <v>574094.152</v>
      </c>
      <c r="V74" s="8">
        <f t="shared" si="34"/>
        <v>33321.138999999996</v>
      </c>
      <c r="W74" s="8">
        <f t="shared" si="34"/>
        <v>380575.99199999997</v>
      </c>
      <c r="X74" s="8">
        <f t="shared" si="34"/>
        <v>1362258.46</v>
      </c>
      <c r="Y74" s="8">
        <f t="shared" si="34"/>
        <v>1792584.0799999998</v>
      </c>
      <c r="Z74" s="8">
        <f t="shared" si="34"/>
        <v>753339.852</v>
      </c>
      <c r="AA74" s="8">
        <f t="shared" si="34"/>
        <v>1039244.228</v>
      </c>
      <c r="AB74" s="8">
        <f t="shared" si="34"/>
        <v>1039244.228</v>
      </c>
      <c r="AC74" s="8">
        <f t="shared" si="34"/>
        <v>739670.006</v>
      </c>
      <c r="AD74" s="8">
        <f t="shared" si="34"/>
        <v>3000</v>
      </c>
      <c r="AE74" s="8">
        <f t="shared" si="34"/>
        <v>0</v>
      </c>
      <c r="AF74" s="8">
        <f t="shared" si="34"/>
        <v>0</v>
      </c>
      <c r="AG74" s="8">
        <f t="shared" si="34"/>
        <v>15000</v>
      </c>
      <c r="AH74" s="8">
        <f t="shared" si="34"/>
        <v>7014000</v>
      </c>
      <c r="AI74" s="8">
        <f t="shared" si="34"/>
        <v>1766514.649</v>
      </c>
      <c r="AJ74" s="8">
        <f t="shared" si="34"/>
        <v>171641.53499999997</v>
      </c>
      <c r="AK74" s="8">
        <f t="shared" si="34"/>
        <v>1594873.114</v>
      </c>
      <c r="AL74" s="8">
        <f t="shared" si="34"/>
        <v>5221.588</v>
      </c>
      <c r="AM74" s="8">
        <f t="shared" si="34"/>
        <v>783.239</v>
      </c>
      <c r="AN74" s="8">
        <f t="shared" si="34"/>
        <v>4438.349</v>
      </c>
      <c r="AO74" s="8">
        <f t="shared" si="34"/>
        <v>3269639.344</v>
      </c>
      <c r="AP74" s="6"/>
    </row>
    <row r="75" spans="1:42" ht="12.75">
      <c r="A75" s="72">
        <v>33</v>
      </c>
      <c r="B75" s="64" t="s">
        <v>97</v>
      </c>
      <c r="C75" s="66" t="s">
        <v>98</v>
      </c>
      <c r="D75" s="62">
        <v>44462</v>
      </c>
      <c r="E75" s="2"/>
      <c r="F75" s="8"/>
      <c r="G75" s="8"/>
      <c r="H75" s="8"/>
      <c r="I75" s="8"/>
      <c r="J75" s="8"/>
      <c r="K75" s="8"/>
      <c r="L75" s="8"/>
      <c r="M75" s="8"/>
      <c r="N75" s="8"/>
      <c r="O75" s="8"/>
      <c r="P75" s="15"/>
      <c r="Q75" s="8"/>
      <c r="R75" s="8"/>
      <c r="S75" s="13"/>
      <c r="T75" s="15">
        <v>17519.42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6"/>
    </row>
    <row r="76" spans="1:42" ht="12.75">
      <c r="A76" s="60"/>
      <c r="B76" s="65"/>
      <c r="C76" s="67"/>
      <c r="D76" s="65"/>
      <c r="E76" s="8">
        <f>SUM(E74:E75)</f>
        <v>6859111.463</v>
      </c>
      <c r="F76" s="8">
        <f aca="true" t="shared" si="35" ref="F76:AO76">SUM(F74:F75)</f>
        <v>31260041.692999993</v>
      </c>
      <c r="G76" s="8">
        <f t="shared" si="35"/>
        <v>1859800</v>
      </c>
      <c r="H76" s="8">
        <f t="shared" si="35"/>
        <v>30000</v>
      </c>
      <c r="I76" s="8">
        <f t="shared" si="35"/>
        <v>1594873.114</v>
      </c>
      <c r="J76" s="8">
        <f t="shared" si="35"/>
        <v>4438.349</v>
      </c>
      <c r="K76" s="8">
        <f t="shared" si="35"/>
        <v>5229800</v>
      </c>
      <c r="L76" s="8">
        <f t="shared" si="35"/>
        <v>31260041.672999997</v>
      </c>
      <c r="M76" s="8">
        <f t="shared" si="35"/>
        <v>1629.6</v>
      </c>
      <c r="N76" s="8">
        <f t="shared" si="35"/>
        <v>3160765.551</v>
      </c>
      <c r="O76" s="8">
        <f t="shared" si="35"/>
        <v>1792584.0799999998</v>
      </c>
      <c r="P76" s="15">
        <f t="shared" si="35"/>
        <v>15175237.401</v>
      </c>
      <c r="Q76" s="8">
        <f t="shared" si="35"/>
        <v>8415846.726</v>
      </c>
      <c r="R76" s="8">
        <f t="shared" si="35"/>
        <v>1947009.472</v>
      </c>
      <c r="S76" s="13">
        <f t="shared" si="35"/>
        <v>766968.853</v>
      </c>
      <c r="T76" s="15">
        <f t="shared" si="35"/>
        <v>1841315.201</v>
      </c>
      <c r="U76" s="8">
        <f t="shared" si="35"/>
        <v>574094.152</v>
      </c>
      <c r="V76" s="8">
        <f t="shared" si="35"/>
        <v>33321.138999999996</v>
      </c>
      <c r="W76" s="8">
        <f t="shared" si="35"/>
        <v>380575.99199999997</v>
      </c>
      <c r="X76" s="8">
        <f t="shared" si="35"/>
        <v>1362258.46</v>
      </c>
      <c r="Y76" s="8">
        <f t="shared" si="35"/>
        <v>1792584.0799999998</v>
      </c>
      <c r="Z76" s="8">
        <f t="shared" si="35"/>
        <v>753339.852</v>
      </c>
      <c r="AA76" s="8">
        <f t="shared" si="35"/>
        <v>1039244.228</v>
      </c>
      <c r="AB76" s="8">
        <f t="shared" si="35"/>
        <v>1039244.228</v>
      </c>
      <c r="AC76" s="8">
        <f t="shared" si="35"/>
        <v>739670.006</v>
      </c>
      <c r="AD76" s="8">
        <f t="shared" si="35"/>
        <v>3000</v>
      </c>
      <c r="AE76" s="8">
        <f t="shared" si="35"/>
        <v>0</v>
      </c>
      <c r="AF76" s="8">
        <f t="shared" si="35"/>
        <v>0</v>
      </c>
      <c r="AG76" s="8">
        <f t="shared" si="35"/>
        <v>15000</v>
      </c>
      <c r="AH76" s="8">
        <f t="shared" si="35"/>
        <v>7014000</v>
      </c>
      <c r="AI76" s="8">
        <f t="shared" si="35"/>
        <v>1766514.649</v>
      </c>
      <c r="AJ76" s="8">
        <f t="shared" si="35"/>
        <v>171641.53499999997</v>
      </c>
      <c r="AK76" s="8">
        <f t="shared" si="35"/>
        <v>1594873.114</v>
      </c>
      <c r="AL76" s="8">
        <f t="shared" si="35"/>
        <v>5221.588</v>
      </c>
      <c r="AM76" s="8">
        <f t="shared" si="35"/>
        <v>783.239</v>
      </c>
      <c r="AN76" s="8">
        <f t="shared" si="35"/>
        <v>4438.349</v>
      </c>
      <c r="AO76" s="8">
        <f t="shared" si="35"/>
        <v>3269639.344</v>
      </c>
      <c r="AP76" s="6"/>
    </row>
    <row r="77" spans="1:42" ht="12.75">
      <c r="A77" s="72">
        <v>34</v>
      </c>
      <c r="B77" s="64" t="s">
        <v>99</v>
      </c>
      <c r="C77" s="75" t="s">
        <v>100</v>
      </c>
      <c r="D77" s="62">
        <v>44466</v>
      </c>
      <c r="E77" s="2"/>
      <c r="F77" s="7">
        <v>100</v>
      </c>
      <c r="G77" s="8"/>
      <c r="H77" s="8"/>
      <c r="I77" s="8"/>
      <c r="J77" s="8"/>
      <c r="K77" s="8"/>
      <c r="L77" s="8">
        <v>100</v>
      </c>
      <c r="M77" s="8"/>
      <c r="N77" s="8"/>
      <c r="O77" s="8"/>
      <c r="P77" s="15"/>
      <c r="Q77" s="8">
        <v>100</v>
      </c>
      <c r="R77" s="8"/>
      <c r="S77" s="13"/>
      <c r="T77" s="15">
        <v>100</v>
      </c>
      <c r="U77" s="8"/>
      <c r="V77" s="8"/>
      <c r="W77" s="8">
        <v>100</v>
      </c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6"/>
    </row>
    <row r="78" spans="1:42" ht="12.75">
      <c r="A78" s="60"/>
      <c r="B78" s="65"/>
      <c r="C78" s="74"/>
      <c r="D78" s="65"/>
      <c r="E78" s="8">
        <f>SUM(E76:E77)</f>
        <v>6859111.463</v>
      </c>
      <c r="F78" s="8">
        <f aca="true" t="shared" si="36" ref="F78:AO78">SUM(F76:F77)</f>
        <v>31260141.692999993</v>
      </c>
      <c r="G78" s="8">
        <f t="shared" si="36"/>
        <v>1859800</v>
      </c>
      <c r="H78" s="8">
        <f t="shared" si="36"/>
        <v>30000</v>
      </c>
      <c r="I78" s="8">
        <f t="shared" si="36"/>
        <v>1594873.114</v>
      </c>
      <c r="J78" s="8">
        <f t="shared" si="36"/>
        <v>4438.349</v>
      </c>
      <c r="K78" s="8">
        <f t="shared" si="36"/>
        <v>5229800</v>
      </c>
      <c r="L78" s="8">
        <f t="shared" si="36"/>
        <v>31260141.672999997</v>
      </c>
      <c r="M78" s="8">
        <f t="shared" si="36"/>
        <v>1629.6</v>
      </c>
      <c r="N78" s="8">
        <f t="shared" si="36"/>
        <v>3160765.551</v>
      </c>
      <c r="O78" s="8">
        <f t="shared" si="36"/>
        <v>1792584.0799999998</v>
      </c>
      <c r="P78" s="15">
        <f t="shared" si="36"/>
        <v>15175237.401</v>
      </c>
      <c r="Q78" s="8">
        <f t="shared" si="36"/>
        <v>8415946.726</v>
      </c>
      <c r="R78" s="8">
        <f t="shared" si="36"/>
        <v>1947009.472</v>
      </c>
      <c r="S78" s="13">
        <f t="shared" si="36"/>
        <v>766968.853</v>
      </c>
      <c r="T78" s="15">
        <f t="shared" si="36"/>
        <v>1841415.201</v>
      </c>
      <c r="U78" s="8">
        <f t="shared" si="36"/>
        <v>574094.152</v>
      </c>
      <c r="V78" s="8">
        <f t="shared" si="36"/>
        <v>33321.138999999996</v>
      </c>
      <c r="W78" s="8">
        <f t="shared" si="36"/>
        <v>380675.99199999997</v>
      </c>
      <c r="X78" s="8">
        <f t="shared" si="36"/>
        <v>1362258.46</v>
      </c>
      <c r="Y78" s="8">
        <f t="shared" si="36"/>
        <v>1792584.0799999998</v>
      </c>
      <c r="Z78" s="8">
        <f t="shared" si="36"/>
        <v>753339.852</v>
      </c>
      <c r="AA78" s="8">
        <f t="shared" si="36"/>
        <v>1039244.228</v>
      </c>
      <c r="AB78" s="8">
        <f t="shared" si="36"/>
        <v>1039244.228</v>
      </c>
      <c r="AC78" s="8">
        <f t="shared" si="36"/>
        <v>739670.006</v>
      </c>
      <c r="AD78" s="8">
        <f t="shared" si="36"/>
        <v>3000</v>
      </c>
      <c r="AE78" s="8">
        <f t="shared" si="36"/>
        <v>0</v>
      </c>
      <c r="AF78" s="8">
        <f t="shared" si="36"/>
        <v>0</v>
      </c>
      <c r="AG78" s="8">
        <f t="shared" si="36"/>
        <v>15000</v>
      </c>
      <c r="AH78" s="8">
        <f t="shared" si="36"/>
        <v>7014000</v>
      </c>
      <c r="AI78" s="8">
        <f t="shared" si="36"/>
        <v>1766514.649</v>
      </c>
      <c r="AJ78" s="8">
        <f t="shared" si="36"/>
        <v>171641.53499999997</v>
      </c>
      <c r="AK78" s="8">
        <f t="shared" si="36"/>
        <v>1594873.114</v>
      </c>
      <c r="AL78" s="8">
        <f t="shared" si="36"/>
        <v>5221.588</v>
      </c>
      <c r="AM78" s="8">
        <f t="shared" si="36"/>
        <v>783.239</v>
      </c>
      <c r="AN78" s="8">
        <f t="shared" si="36"/>
        <v>4438.349</v>
      </c>
      <c r="AO78" s="8">
        <f t="shared" si="36"/>
        <v>3269639.344</v>
      </c>
      <c r="AP78" s="6"/>
    </row>
    <row r="79" spans="1:42" ht="12.75">
      <c r="A79" s="72">
        <v>35</v>
      </c>
      <c r="B79" s="64" t="s">
        <v>101</v>
      </c>
      <c r="C79" s="68" t="s">
        <v>102</v>
      </c>
      <c r="D79" s="62">
        <v>44469</v>
      </c>
      <c r="E79" s="2"/>
      <c r="F79" s="8">
        <v>176000</v>
      </c>
      <c r="G79" s="8"/>
      <c r="H79" s="8"/>
      <c r="I79" s="8"/>
      <c r="J79" s="8"/>
      <c r="K79" s="8"/>
      <c r="L79" s="8">
        <v>176000</v>
      </c>
      <c r="M79" s="8"/>
      <c r="N79" s="8">
        <v>176000</v>
      </c>
      <c r="O79" s="8"/>
      <c r="P79" s="15"/>
      <c r="Q79" s="8"/>
      <c r="R79" s="8"/>
      <c r="S79" s="13"/>
      <c r="T79" s="15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6"/>
    </row>
    <row r="80" spans="1:42" ht="12.75">
      <c r="A80" s="60"/>
      <c r="B80" s="65"/>
      <c r="C80" s="69"/>
      <c r="D80" s="65"/>
      <c r="E80" s="8">
        <f>SUM(E78:E79)</f>
        <v>6859111.463</v>
      </c>
      <c r="F80" s="8">
        <f aca="true" t="shared" si="37" ref="F80:AO80">SUM(F78:F79)</f>
        <v>31436141.692999993</v>
      </c>
      <c r="G80" s="8">
        <f t="shared" si="37"/>
        <v>1859800</v>
      </c>
      <c r="H80" s="8">
        <f t="shared" si="37"/>
        <v>30000</v>
      </c>
      <c r="I80" s="8">
        <f t="shared" si="37"/>
        <v>1594873.114</v>
      </c>
      <c r="J80" s="8">
        <f t="shared" si="37"/>
        <v>4438.349</v>
      </c>
      <c r="K80" s="8">
        <f t="shared" si="37"/>
        <v>5229800</v>
      </c>
      <c r="L80" s="8">
        <f t="shared" si="37"/>
        <v>31436141.672999997</v>
      </c>
      <c r="M80" s="8">
        <f t="shared" si="37"/>
        <v>1629.6</v>
      </c>
      <c r="N80" s="8">
        <f t="shared" si="37"/>
        <v>3336765.551</v>
      </c>
      <c r="O80" s="8">
        <f t="shared" si="37"/>
        <v>1792584.0799999998</v>
      </c>
      <c r="P80" s="15">
        <f t="shared" si="37"/>
        <v>15175237.401</v>
      </c>
      <c r="Q80" s="8">
        <f t="shared" si="37"/>
        <v>8415946.726</v>
      </c>
      <c r="R80" s="8">
        <f t="shared" si="37"/>
        <v>1947009.472</v>
      </c>
      <c r="S80" s="13">
        <f t="shared" si="37"/>
        <v>766968.853</v>
      </c>
      <c r="T80" s="15">
        <f t="shared" si="37"/>
        <v>1841415.201</v>
      </c>
      <c r="U80" s="8">
        <f t="shared" si="37"/>
        <v>574094.152</v>
      </c>
      <c r="V80" s="8">
        <f t="shared" si="37"/>
        <v>33321.138999999996</v>
      </c>
      <c r="W80" s="8">
        <f t="shared" si="37"/>
        <v>380675.99199999997</v>
      </c>
      <c r="X80" s="8">
        <f t="shared" si="37"/>
        <v>1362258.46</v>
      </c>
      <c r="Y80" s="8">
        <f t="shared" si="37"/>
        <v>1792584.0799999998</v>
      </c>
      <c r="Z80" s="8">
        <f t="shared" si="37"/>
        <v>753339.852</v>
      </c>
      <c r="AA80" s="8">
        <f t="shared" si="37"/>
        <v>1039244.228</v>
      </c>
      <c r="AB80" s="8">
        <f t="shared" si="37"/>
        <v>1039244.228</v>
      </c>
      <c r="AC80" s="8">
        <f t="shared" si="37"/>
        <v>739670.006</v>
      </c>
      <c r="AD80" s="8">
        <f t="shared" si="37"/>
        <v>3000</v>
      </c>
      <c r="AE80" s="8">
        <f t="shared" si="37"/>
        <v>0</v>
      </c>
      <c r="AF80" s="8">
        <f t="shared" si="37"/>
        <v>0</v>
      </c>
      <c r="AG80" s="8">
        <f t="shared" si="37"/>
        <v>15000</v>
      </c>
      <c r="AH80" s="8">
        <f t="shared" si="37"/>
        <v>7014000</v>
      </c>
      <c r="AI80" s="8">
        <f t="shared" si="37"/>
        <v>1766514.649</v>
      </c>
      <c r="AJ80" s="8">
        <f t="shared" si="37"/>
        <v>171641.53499999997</v>
      </c>
      <c r="AK80" s="8">
        <f t="shared" si="37"/>
        <v>1594873.114</v>
      </c>
      <c r="AL80" s="8">
        <f t="shared" si="37"/>
        <v>5221.588</v>
      </c>
      <c r="AM80" s="8">
        <f t="shared" si="37"/>
        <v>783.239</v>
      </c>
      <c r="AN80" s="8">
        <f t="shared" si="37"/>
        <v>4438.349</v>
      </c>
      <c r="AO80" s="8">
        <f t="shared" si="37"/>
        <v>3269639.344</v>
      </c>
      <c r="AP80" s="6"/>
    </row>
    <row r="81" spans="1:42" ht="12.75">
      <c r="A81" s="103" t="s">
        <v>103</v>
      </c>
      <c r="B81" s="104"/>
      <c r="C81" s="32" t="s">
        <v>32</v>
      </c>
      <c r="D81" s="34">
        <v>44469</v>
      </c>
      <c r="E81" s="43">
        <f>E80</f>
        <v>6859111.463</v>
      </c>
      <c r="F81" s="43">
        <f aca="true" t="shared" si="38" ref="F81:AO81">F80</f>
        <v>31436141.692999993</v>
      </c>
      <c r="G81" s="43">
        <f t="shared" si="38"/>
        <v>1859800</v>
      </c>
      <c r="H81" s="43">
        <f t="shared" si="38"/>
        <v>30000</v>
      </c>
      <c r="I81" s="43">
        <f t="shared" si="38"/>
        <v>1594873.114</v>
      </c>
      <c r="J81" s="43">
        <f t="shared" si="38"/>
        <v>4438.349</v>
      </c>
      <c r="K81" s="43">
        <f t="shared" si="38"/>
        <v>5229800</v>
      </c>
      <c r="L81" s="43">
        <f t="shared" si="38"/>
        <v>31436141.672999997</v>
      </c>
      <c r="M81" s="43">
        <f t="shared" si="38"/>
        <v>1629.6</v>
      </c>
      <c r="N81" s="43">
        <f t="shared" si="38"/>
        <v>3336765.551</v>
      </c>
      <c r="O81" s="43">
        <f t="shared" si="38"/>
        <v>1792584.0799999998</v>
      </c>
      <c r="P81" s="46">
        <f t="shared" si="38"/>
        <v>15175237.401</v>
      </c>
      <c r="Q81" s="43">
        <f t="shared" si="38"/>
        <v>8415946.726</v>
      </c>
      <c r="R81" s="43">
        <f t="shared" si="38"/>
        <v>1947009.472</v>
      </c>
      <c r="S81" s="55">
        <f t="shared" si="38"/>
        <v>766968.853</v>
      </c>
      <c r="T81" s="46">
        <f t="shared" si="38"/>
        <v>1841415.201</v>
      </c>
      <c r="U81" s="43">
        <f t="shared" si="38"/>
        <v>574094.152</v>
      </c>
      <c r="V81" s="43">
        <f t="shared" si="38"/>
        <v>33321.138999999996</v>
      </c>
      <c r="W81" s="43">
        <f t="shared" si="38"/>
        <v>380675.99199999997</v>
      </c>
      <c r="X81" s="43">
        <f t="shared" si="38"/>
        <v>1362258.46</v>
      </c>
      <c r="Y81" s="43">
        <f t="shared" si="38"/>
        <v>1792584.0799999998</v>
      </c>
      <c r="Z81" s="43">
        <f t="shared" si="38"/>
        <v>753339.852</v>
      </c>
      <c r="AA81" s="43">
        <f t="shared" si="38"/>
        <v>1039244.228</v>
      </c>
      <c r="AB81" s="43">
        <f t="shared" si="38"/>
        <v>1039244.228</v>
      </c>
      <c r="AC81" s="43">
        <f t="shared" si="38"/>
        <v>739670.006</v>
      </c>
      <c r="AD81" s="43">
        <f t="shared" si="38"/>
        <v>3000</v>
      </c>
      <c r="AE81" s="43">
        <f t="shared" si="38"/>
        <v>0</v>
      </c>
      <c r="AF81" s="43">
        <f t="shared" si="38"/>
        <v>0</v>
      </c>
      <c r="AG81" s="43">
        <f t="shared" si="38"/>
        <v>15000</v>
      </c>
      <c r="AH81" s="43">
        <f t="shared" si="38"/>
        <v>7014000</v>
      </c>
      <c r="AI81" s="43">
        <f t="shared" si="38"/>
        <v>1766514.649</v>
      </c>
      <c r="AJ81" s="43">
        <f t="shared" si="38"/>
        <v>171641.53499999997</v>
      </c>
      <c r="AK81" s="43">
        <f t="shared" si="38"/>
        <v>1594873.114</v>
      </c>
      <c r="AL81" s="43">
        <f t="shared" si="38"/>
        <v>5221.588</v>
      </c>
      <c r="AM81" s="43">
        <f t="shared" si="38"/>
        <v>783.239</v>
      </c>
      <c r="AN81" s="43">
        <f t="shared" si="38"/>
        <v>4438.349</v>
      </c>
      <c r="AO81" s="43">
        <f t="shared" si="38"/>
        <v>3269639.344</v>
      </c>
      <c r="AP81" s="6"/>
    </row>
    <row r="82" spans="1:42" ht="11.25" customHeight="1">
      <c r="A82" s="72">
        <v>36</v>
      </c>
      <c r="B82" s="64" t="s">
        <v>104</v>
      </c>
      <c r="C82" s="75" t="s">
        <v>105</v>
      </c>
      <c r="D82" s="62">
        <v>44470</v>
      </c>
      <c r="E82" s="2"/>
      <c r="F82" s="8">
        <v>4901.209</v>
      </c>
      <c r="G82" s="8"/>
      <c r="H82" s="8"/>
      <c r="I82" s="8"/>
      <c r="J82" s="8"/>
      <c r="K82" s="8"/>
      <c r="L82" s="8">
        <v>4901.209</v>
      </c>
      <c r="M82" s="8"/>
      <c r="N82" s="8">
        <v>4901.209</v>
      </c>
      <c r="O82" s="8"/>
      <c r="P82" s="15"/>
      <c r="Q82" s="8"/>
      <c r="R82" s="8"/>
      <c r="S82" s="13"/>
      <c r="T82" s="15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>
        <v>4901.209</v>
      </c>
      <c r="AJ82" s="8">
        <v>4901.209</v>
      </c>
      <c r="AK82" s="8"/>
      <c r="AL82" s="8"/>
      <c r="AM82" s="8"/>
      <c r="AN82" s="8"/>
      <c r="AO82" s="8">
        <v>4901.209</v>
      </c>
      <c r="AP82" s="6"/>
    </row>
    <row r="83" spans="1:42" ht="11.85" customHeight="1">
      <c r="A83" s="60"/>
      <c r="B83" s="65"/>
      <c r="C83" s="74"/>
      <c r="D83" s="65"/>
      <c r="E83" s="8">
        <f>SUM(E81:E82)</f>
        <v>6859111.463</v>
      </c>
      <c r="F83" s="8">
        <f aca="true" t="shared" si="39" ref="F83:AO83">SUM(F81:F82)</f>
        <v>31441042.90199999</v>
      </c>
      <c r="G83" s="8">
        <f t="shared" si="39"/>
        <v>1859800</v>
      </c>
      <c r="H83" s="8">
        <f t="shared" si="39"/>
        <v>30000</v>
      </c>
      <c r="I83" s="8">
        <f t="shared" si="39"/>
        <v>1594873.114</v>
      </c>
      <c r="J83" s="8">
        <f t="shared" si="39"/>
        <v>4438.349</v>
      </c>
      <c r="K83" s="8">
        <f t="shared" si="39"/>
        <v>5229800</v>
      </c>
      <c r="L83" s="8">
        <f t="shared" si="39"/>
        <v>31441042.881999996</v>
      </c>
      <c r="M83" s="8">
        <f t="shared" si="39"/>
        <v>1629.6</v>
      </c>
      <c r="N83" s="8">
        <f t="shared" si="39"/>
        <v>3341666.76</v>
      </c>
      <c r="O83" s="8">
        <f t="shared" si="39"/>
        <v>1792584.0799999998</v>
      </c>
      <c r="P83" s="15">
        <f t="shared" si="39"/>
        <v>15175237.401</v>
      </c>
      <c r="Q83" s="8">
        <f t="shared" si="39"/>
        <v>8415946.726</v>
      </c>
      <c r="R83" s="8">
        <f t="shared" si="39"/>
        <v>1947009.472</v>
      </c>
      <c r="S83" s="13">
        <f t="shared" si="39"/>
        <v>766968.853</v>
      </c>
      <c r="T83" s="15">
        <f t="shared" si="39"/>
        <v>1841415.201</v>
      </c>
      <c r="U83" s="8">
        <f t="shared" si="39"/>
        <v>574094.152</v>
      </c>
      <c r="V83" s="8">
        <f t="shared" si="39"/>
        <v>33321.138999999996</v>
      </c>
      <c r="W83" s="8">
        <f t="shared" si="39"/>
        <v>380675.99199999997</v>
      </c>
      <c r="X83" s="8">
        <f t="shared" si="39"/>
        <v>1362258.46</v>
      </c>
      <c r="Y83" s="8">
        <f t="shared" si="39"/>
        <v>1792584.0799999998</v>
      </c>
      <c r="Z83" s="8">
        <f t="shared" si="39"/>
        <v>753339.852</v>
      </c>
      <c r="AA83" s="8">
        <f t="shared" si="39"/>
        <v>1039244.228</v>
      </c>
      <c r="AB83" s="8">
        <f t="shared" si="39"/>
        <v>1039244.228</v>
      </c>
      <c r="AC83" s="8">
        <f t="shared" si="39"/>
        <v>739670.006</v>
      </c>
      <c r="AD83" s="8">
        <f t="shared" si="39"/>
        <v>3000</v>
      </c>
      <c r="AE83" s="8">
        <f t="shared" si="39"/>
        <v>0</v>
      </c>
      <c r="AF83" s="8">
        <f t="shared" si="39"/>
        <v>0</v>
      </c>
      <c r="AG83" s="8">
        <f t="shared" si="39"/>
        <v>15000</v>
      </c>
      <c r="AH83" s="8">
        <f t="shared" si="39"/>
        <v>7014000</v>
      </c>
      <c r="AI83" s="8">
        <f t="shared" si="39"/>
        <v>1771415.858</v>
      </c>
      <c r="AJ83" s="8">
        <f t="shared" si="39"/>
        <v>176542.74399999998</v>
      </c>
      <c r="AK83" s="8">
        <f t="shared" si="39"/>
        <v>1594873.114</v>
      </c>
      <c r="AL83" s="8">
        <f t="shared" si="39"/>
        <v>5221.588</v>
      </c>
      <c r="AM83" s="8">
        <f t="shared" si="39"/>
        <v>783.239</v>
      </c>
      <c r="AN83" s="8">
        <f t="shared" si="39"/>
        <v>4438.349</v>
      </c>
      <c r="AO83" s="8">
        <f t="shared" si="39"/>
        <v>3274540.553</v>
      </c>
      <c r="AP83" s="6"/>
    </row>
    <row r="84" spans="1:42" ht="11.85" customHeight="1">
      <c r="A84" s="72">
        <v>37</v>
      </c>
      <c r="B84" s="64" t="s">
        <v>106</v>
      </c>
      <c r="C84" s="75" t="s">
        <v>107</v>
      </c>
      <c r="D84" s="62">
        <v>44475</v>
      </c>
      <c r="E84" s="2"/>
      <c r="F84" s="8">
        <v>8327</v>
      </c>
      <c r="G84" s="8"/>
      <c r="H84" s="8"/>
      <c r="I84" s="8"/>
      <c r="J84" s="8"/>
      <c r="K84" s="8"/>
      <c r="L84" s="8">
        <v>8327</v>
      </c>
      <c r="M84" s="8"/>
      <c r="N84" s="8"/>
      <c r="O84" s="8"/>
      <c r="P84" s="15">
        <v>8327</v>
      </c>
      <c r="Q84" s="8"/>
      <c r="R84" s="8"/>
      <c r="S84" s="13"/>
      <c r="T84" s="15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>
        <v>8327</v>
      </c>
      <c r="AG84" s="8"/>
      <c r="AH84" s="8"/>
      <c r="AI84" s="8"/>
      <c r="AJ84" s="8"/>
      <c r="AK84" s="8"/>
      <c r="AL84" s="8"/>
      <c r="AM84" s="8"/>
      <c r="AN84" s="8"/>
      <c r="AO84" s="8"/>
      <c r="AP84" s="6"/>
    </row>
    <row r="85" spans="1:42" ht="11.85" customHeight="1">
      <c r="A85" s="60"/>
      <c r="B85" s="65"/>
      <c r="C85" s="74"/>
      <c r="D85" s="65"/>
      <c r="E85" s="8">
        <f>SUM(E83:E84)</f>
        <v>6859111.463</v>
      </c>
      <c r="F85" s="8">
        <f aca="true" t="shared" si="40" ref="F85:AO85">SUM(F83:F84)</f>
        <v>31449369.90199999</v>
      </c>
      <c r="G85" s="8">
        <f t="shared" si="40"/>
        <v>1859800</v>
      </c>
      <c r="H85" s="8">
        <f t="shared" si="40"/>
        <v>30000</v>
      </c>
      <c r="I85" s="8">
        <f t="shared" si="40"/>
        <v>1594873.114</v>
      </c>
      <c r="J85" s="8">
        <f t="shared" si="40"/>
        <v>4438.349</v>
      </c>
      <c r="K85" s="8">
        <f t="shared" si="40"/>
        <v>5229800</v>
      </c>
      <c r="L85" s="8">
        <f t="shared" si="40"/>
        <v>31449369.881999996</v>
      </c>
      <c r="M85" s="8">
        <f t="shared" si="40"/>
        <v>1629.6</v>
      </c>
      <c r="N85" s="8">
        <f t="shared" si="40"/>
        <v>3341666.76</v>
      </c>
      <c r="O85" s="8">
        <f t="shared" si="40"/>
        <v>1792584.0799999998</v>
      </c>
      <c r="P85" s="15">
        <f t="shared" si="40"/>
        <v>15183564.401</v>
      </c>
      <c r="Q85" s="8">
        <f t="shared" si="40"/>
        <v>8415946.726</v>
      </c>
      <c r="R85" s="8">
        <f t="shared" si="40"/>
        <v>1947009.472</v>
      </c>
      <c r="S85" s="13">
        <f t="shared" si="40"/>
        <v>766968.853</v>
      </c>
      <c r="T85" s="15">
        <f t="shared" si="40"/>
        <v>1841415.201</v>
      </c>
      <c r="U85" s="8">
        <f t="shared" si="40"/>
        <v>574094.152</v>
      </c>
      <c r="V85" s="8">
        <f t="shared" si="40"/>
        <v>33321.138999999996</v>
      </c>
      <c r="W85" s="8">
        <f t="shared" si="40"/>
        <v>380675.99199999997</v>
      </c>
      <c r="X85" s="8">
        <f t="shared" si="40"/>
        <v>1362258.46</v>
      </c>
      <c r="Y85" s="8">
        <f t="shared" si="40"/>
        <v>1792584.0799999998</v>
      </c>
      <c r="Z85" s="8">
        <f t="shared" si="40"/>
        <v>753339.852</v>
      </c>
      <c r="AA85" s="8">
        <f t="shared" si="40"/>
        <v>1039244.228</v>
      </c>
      <c r="AB85" s="8">
        <f t="shared" si="40"/>
        <v>1039244.228</v>
      </c>
      <c r="AC85" s="8">
        <f t="shared" si="40"/>
        <v>739670.006</v>
      </c>
      <c r="AD85" s="8">
        <f t="shared" si="40"/>
        <v>3000</v>
      </c>
      <c r="AE85" s="8">
        <f t="shared" si="40"/>
        <v>0</v>
      </c>
      <c r="AF85" s="8">
        <f t="shared" si="40"/>
        <v>8327</v>
      </c>
      <c r="AG85" s="8">
        <f t="shared" si="40"/>
        <v>15000</v>
      </c>
      <c r="AH85" s="8">
        <f t="shared" si="40"/>
        <v>7014000</v>
      </c>
      <c r="AI85" s="8">
        <f t="shared" si="40"/>
        <v>1771415.858</v>
      </c>
      <c r="AJ85" s="8">
        <f t="shared" si="40"/>
        <v>176542.74399999998</v>
      </c>
      <c r="AK85" s="8">
        <f t="shared" si="40"/>
        <v>1594873.114</v>
      </c>
      <c r="AL85" s="8">
        <f t="shared" si="40"/>
        <v>5221.588</v>
      </c>
      <c r="AM85" s="8">
        <f t="shared" si="40"/>
        <v>783.239</v>
      </c>
      <c r="AN85" s="8">
        <f t="shared" si="40"/>
        <v>4438.349</v>
      </c>
      <c r="AO85" s="8">
        <f t="shared" si="40"/>
        <v>3274540.553</v>
      </c>
      <c r="AP85" s="6"/>
    </row>
    <row r="86" spans="1:42" ht="11.85" customHeight="1">
      <c r="A86" s="72">
        <v>38</v>
      </c>
      <c r="B86" s="64" t="s">
        <v>108</v>
      </c>
      <c r="C86" s="64" t="s">
        <v>109</v>
      </c>
      <c r="D86" s="62">
        <v>44480</v>
      </c>
      <c r="E86" s="2"/>
      <c r="F86" s="8"/>
      <c r="G86" s="8"/>
      <c r="H86" s="8"/>
      <c r="I86" s="8"/>
      <c r="J86" s="8"/>
      <c r="K86" s="8"/>
      <c r="L86" s="8"/>
      <c r="M86" s="8"/>
      <c r="N86" s="8">
        <v>-4901.209</v>
      </c>
      <c r="O86" s="8"/>
      <c r="P86" s="15"/>
      <c r="Q86" s="8"/>
      <c r="R86" s="8">
        <v>4901.209</v>
      </c>
      <c r="S86" s="13"/>
      <c r="T86" s="15"/>
      <c r="U86" s="8"/>
      <c r="V86" s="8"/>
      <c r="W86" s="8"/>
      <c r="X86" s="8"/>
      <c r="Y86" s="8"/>
      <c r="Z86" s="9"/>
      <c r="AA86" s="9"/>
      <c r="AB86" s="9"/>
      <c r="AC86" s="9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6"/>
    </row>
    <row r="87" spans="1:42" ht="11.85" customHeight="1">
      <c r="A87" s="60"/>
      <c r="B87" s="65"/>
      <c r="C87" s="65"/>
      <c r="D87" s="65"/>
      <c r="E87" s="8">
        <f>SUM(E85:E86)</f>
        <v>6859111.463</v>
      </c>
      <c r="F87" s="8">
        <f aca="true" t="shared" si="41" ref="F87:AO87">SUM(F85:F86)</f>
        <v>31449369.90199999</v>
      </c>
      <c r="G87" s="8">
        <f t="shared" si="41"/>
        <v>1859800</v>
      </c>
      <c r="H87" s="8">
        <f t="shared" si="41"/>
        <v>30000</v>
      </c>
      <c r="I87" s="8">
        <f t="shared" si="41"/>
        <v>1594873.114</v>
      </c>
      <c r="J87" s="8">
        <f t="shared" si="41"/>
        <v>4438.349</v>
      </c>
      <c r="K87" s="8">
        <f t="shared" si="41"/>
        <v>5229800</v>
      </c>
      <c r="L87" s="8">
        <f t="shared" si="41"/>
        <v>31449369.881999996</v>
      </c>
      <c r="M87" s="8">
        <f t="shared" si="41"/>
        <v>1629.6</v>
      </c>
      <c r="N87" s="8">
        <f t="shared" si="41"/>
        <v>3336765.551</v>
      </c>
      <c r="O87" s="8">
        <f t="shared" si="41"/>
        <v>1792584.0799999998</v>
      </c>
      <c r="P87" s="15">
        <f t="shared" si="41"/>
        <v>15183564.401</v>
      </c>
      <c r="Q87" s="8">
        <f t="shared" si="41"/>
        <v>8415946.726</v>
      </c>
      <c r="R87" s="8">
        <f t="shared" si="41"/>
        <v>1951910.681</v>
      </c>
      <c r="S87" s="13">
        <f t="shared" si="41"/>
        <v>766968.853</v>
      </c>
      <c r="T87" s="15">
        <f t="shared" si="41"/>
        <v>1841415.201</v>
      </c>
      <c r="U87" s="8">
        <f t="shared" si="41"/>
        <v>574094.152</v>
      </c>
      <c r="V87" s="8">
        <f t="shared" si="41"/>
        <v>33321.138999999996</v>
      </c>
      <c r="W87" s="8">
        <f t="shared" si="41"/>
        <v>380675.99199999997</v>
      </c>
      <c r="X87" s="8">
        <f t="shared" si="41"/>
        <v>1362258.46</v>
      </c>
      <c r="Y87" s="8">
        <f t="shared" si="41"/>
        <v>1792584.0799999998</v>
      </c>
      <c r="Z87" s="8">
        <f t="shared" si="41"/>
        <v>753339.852</v>
      </c>
      <c r="AA87" s="8">
        <f t="shared" si="41"/>
        <v>1039244.228</v>
      </c>
      <c r="AB87" s="8">
        <f t="shared" si="41"/>
        <v>1039244.228</v>
      </c>
      <c r="AC87" s="8">
        <f t="shared" si="41"/>
        <v>739670.006</v>
      </c>
      <c r="AD87" s="8">
        <f t="shared" si="41"/>
        <v>3000</v>
      </c>
      <c r="AE87" s="8">
        <f t="shared" si="41"/>
        <v>0</v>
      </c>
      <c r="AF87" s="8">
        <f t="shared" si="41"/>
        <v>8327</v>
      </c>
      <c r="AG87" s="8">
        <f t="shared" si="41"/>
        <v>15000</v>
      </c>
      <c r="AH87" s="8">
        <f t="shared" si="41"/>
        <v>7014000</v>
      </c>
      <c r="AI87" s="8">
        <f t="shared" si="41"/>
        <v>1771415.858</v>
      </c>
      <c r="AJ87" s="8">
        <f t="shared" si="41"/>
        <v>176542.74399999998</v>
      </c>
      <c r="AK87" s="8">
        <f t="shared" si="41"/>
        <v>1594873.114</v>
      </c>
      <c r="AL87" s="8">
        <f t="shared" si="41"/>
        <v>5221.588</v>
      </c>
      <c r="AM87" s="8">
        <f t="shared" si="41"/>
        <v>783.239</v>
      </c>
      <c r="AN87" s="8">
        <f t="shared" si="41"/>
        <v>4438.349</v>
      </c>
      <c r="AO87" s="8">
        <f t="shared" si="41"/>
        <v>3274540.553</v>
      </c>
      <c r="AP87" s="6"/>
    </row>
    <row r="88" spans="1:42" ht="11.85" customHeight="1">
      <c r="A88" s="72">
        <v>39</v>
      </c>
      <c r="B88" s="64" t="s">
        <v>110</v>
      </c>
      <c r="C88" s="75" t="s">
        <v>111</v>
      </c>
      <c r="D88" s="62">
        <v>44481</v>
      </c>
      <c r="E88" s="2"/>
      <c r="F88" s="8">
        <v>100000</v>
      </c>
      <c r="G88" s="8"/>
      <c r="H88" s="8"/>
      <c r="I88" s="8"/>
      <c r="J88" s="8"/>
      <c r="K88" s="8"/>
      <c r="L88" s="8">
        <v>100000</v>
      </c>
      <c r="M88" s="8"/>
      <c r="N88" s="8"/>
      <c r="O88" s="8"/>
      <c r="P88" s="15">
        <v>100000</v>
      </c>
      <c r="Q88" s="8"/>
      <c r="R88" s="8"/>
      <c r="S88" s="13"/>
      <c r="T88" s="15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6"/>
    </row>
    <row r="89" spans="1:42" ht="11.85" customHeight="1">
      <c r="A89" s="60"/>
      <c r="B89" s="65"/>
      <c r="C89" s="74"/>
      <c r="D89" s="65"/>
      <c r="E89" s="8">
        <f>SUM(E87:E88)</f>
        <v>6859111.463</v>
      </c>
      <c r="F89" s="8">
        <f aca="true" t="shared" si="42" ref="F89:AO89">SUM(F87:F88)</f>
        <v>31549369.90199999</v>
      </c>
      <c r="G89" s="8">
        <f t="shared" si="42"/>
        <v>1859800</v>
      </c>
      <c r="H89" s="8">
        <f t="shared" si="42"/>
        <v>30000</v>
      </c>
      <c r="I89" s="8">
        <f t="shared" si="42"/>
        <v>1594873.114</v>
      </c>
      <c r="J89" s="8">
        <f t="shared" si="42"/>
        <v>4438.349</v>
      </c>
      <c r="K89" s="8">
        <f t="shared" si="42"/>
        <v>5229800</v>
      </c>
      <c r="L89" s="8">
        <f t="shared" si="42"/>
        <v>31549369.881999996</v>
      </c>
      <c r="M89" s="8">
        <f t="shared" si="42"/>
        <v>1629.6</v>
      </c>
      <c r="N89" s="8">
        <f t="shared" si="42"/>
        <v>3336765.551</v>
      </c>
      <c r="O89" s="8">
        <f t="shared" si="42"/>
        <v>1792584.0799999998</v>
      </c>
      <c r="P89" s="15">
        <f t="shared" si="42"/>
        <v>15283564.401</v>
      </c>
      <c r="Q89" s="8">
        <f t="shared" si="42"/>
        <v>8415946.726</v>
      </c>
      <c r="R89" s="8">
        <f t="shared" si="42"/>
        <v>1951910.681</v>
      </c>
      <c r="S89" s="13">
        <f t="shared" si="42"/>
        <v>766968.853</v>
      </c>
      <c r="T89" s="15">
        <f t="shared" si="42"/>
        <v>1841415.201</v>
      </c>
      <c r="U89" s="8">
        <f t="shared" si="42"/>
        <v>574094.152</v>
      </c>
      <c r="V89" s="8">
        <f t="shared" si="42"/>
        <v>33321.138999999996</v>
      </c>
      <c r="W89" s="8">
        <f t="shared" si="42"/>
        <v>380675.99199999997</v>
      </c>
      <c r="X89" s="8">
        <f t="shared" si="42"/>
        <v>1362258.46</v>
      </c>
      <c r="Y89" s="8">
        <f t="shared" si="42"/>
        <v>1792584.0799999998</v>
      </c>
      <c r="Z89" s="8">
        <f t="shared" si="42"/>
        <v>753339.852</v>
      </c>
      <c r="AA89" s="8">
        <f t="shared" si="42"/>
        <v>1039244.228</v>
      </c>
      <c r="AB89" s="8">
        <f t="shared" si="42"/>
        <v>1039244.228</v>
      </c>
      <c r="AC89" s="8">
        <f t="shared" si="42"/>
        <v>739670.006</v>
      </c>
      <c r="AD89" s="8">
        <f t="shared" si="42"/>
        <v>3000</v>
      </c>
      <c r="AE89" s="8">
        <f t="shared" si="42"/>
        <v>0</v>
      </c>
      <c r="AF89" s="8">
        <f t="shared" si="42"/>
        <v>8327</v>
      </c>
      <c r="AG89" s="8">
        <f t="shared" si="42"/>
        <v>15000</v>
      </c>
      <c r="AH89" s="8">
        <f t="shared" si="42"/>
        <v>7014000</v>
      </c>
      <c r="AI89" s="8">
        <f t="shared" si="42"/>
        <v>1771415.858</v>
      </c>
      <c r="AJ89" s="8">
        <f t="shared" si="42"/>
        <v>176542.74399999998</v>
      </c>
      <c r="AK89" s="8">
        <f t="shared" si="42"/>
        <v>1594873.114</v>
      </c>
      <c r="AL89" s="8">
        <f t="shared" si="42"/>
        <v>5221.588</v>
      </c>
      <c r="AM89" s="8">
        <f t="shared" si="42"/>
        <v>783.239</v>
      </c>
      <c r="AN89" s="8">
        <f t="shared" si="42"/>
        <v>4438.349</v>
      </c>
      <c r="AO89" s="8">
        <f t="shared" si="42"/>
        <v>3274540.553</v>
      </c>
      <c r="AP89" s="6"/>
    </row>
    <row r="90" spans="1:42" ht="11.85" customHeight="1">
      <c r="A90" s="72">
        <v>40</v>
      </c>
      <c r="B90" s="64" t="s">
        <v>112</v>
      </c>
      <c r="C90" s="68" t="s">
        <v>113</v>
      </c>
      <c r="D90" s="62">
        <v>44483</v>
      </c>
      <c r="E90" s="2"/>
      <c r="F90" s="8">
        <v>1024</v>
      </c>
      <c r="G90" s="8"/>
      <c r="H90" s="8"/>
      <c r="I90" s="8"/>
      <c r="J90" s="8"/>
      <c r="K90" s="8"/>
      <c r="L90" s="8">
        <v>1024</v>
      </c>
      <c r="M90" s="8"/>
      <c r="N90" s="8"/>
      <c r="O90" s="8"/>
      <c r="P90" s="15">
        <v>1024</v>
      </c>
      <c r="Q90" s="8"/>
      <c r="R90" s="8"/>
      <c r="S90" s="13"/>
      <c r="T90" s="15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6"/>
    </row>
    <row r="91" spans="1:42" ht="11.85" customHeight="1">
      <c r="A91" s="60"/>
      <c r="B91" s="65"/>
      <c r="C91" s="69"/>
      <c r="D91" s="65"/>
      <c r="E91" s="8">
        <f>SUM(E89:E90)</f>
        <v>6859111.463</v>
      </c>
      <c r="F91" s="8">
        <f aca="true" t="shared" si="43" ref="F91:AO91">SUM(F89:F90)</f>
        <v>31550393.90199999</v>
      </c>
      <c r="G91" s="8">
        <f t="shared" si="43"/>
        <v>1859800</v>
      </c>
      <c r="H91" s="8">
        <f t="shared" si="43"/>
        <v>30000</v>
      </c>
      <c r="I91" s="8">
        <f t="shared" si="43"/>
        <v>1594873.114</v>
      </c>
      <c r="J91" s="8">
        <f t="shared" si="43"/>
        <v>4438.349</v>
      </c>
      <c r="K91" s="8">
        <f t="shared" si="43"/>
        <v>5229800</v>
      </c>
      <c r="L91" s="8">
        <f t="shared" si="43"/>
        <v>31550393.881999996</v>
      </c>
      <c r="M91" s="8">
        <f t="shared" si="43"/>
        <v>1629.6</v>
      </c>
      <c r="N91" s="8">
        <f t="shared" si="43"/>
        <v>3336765.551</v>
      </c>
      <c r="O91" s="8">
        <f t="shared" si="43"/>
        <v>1792584.0799999998</v>
      </c>
      <c r="P91" s="15">
        <f t="shared" si="43"/>
        <v>15284588.401</v>
      </c>
      <c r="Q91" s="8">
        <f t="shared" si="43"/>
        <v>8415946.726</v>
      </c>
      <c r="R91" s="8">
        <f t="shared" si="43"/>
        <v>1951910.681</v>
      </c>
      <c r="S91" s="13">
        <f t="shared" si="43"/>
        <v>766968.853</v>
      </c>
      <c r="T91" s="15">
        <f t="shared" si="43"/>
        <v>1841415.201</v>
      </c>
      <c r="U91" s="8">
        <f t="shared" si="43"/>
        <v>574094.152</v>
      </c>
      <c r="V91" s="8">
        <f t="shared" si="43"/>
        <v>33321.138999999996</v>
      </c>
      <c r="W91" s="8">
        <f t="shared" si="43"/>
        <v>380675.99199999997</v>
      </c>
      <c r="X91" s="8">
        <f t="shared" si="43"/>
        <v>1362258.46</v>
      </c>
      <c r="Y91" s="8">
        <f t="shared" si="43"/>
        <v>1792584.0799999998</v>
      </c>
      <c r="Z91" s="8">
        <f t="shared" si="43"/>
        <v>753339.852</v>
      </c>
      <c r="AA91" s="8">
        <f t="shared" si="43"/>
        <v>1039244.228</v>
      </c>
      <c r="AB91" s="8">
        <f t="shared" si="43"/>
        <v>1039244.228</v>
      </c>
      <c r="AC91" s="8">
        <f t="shared" si="43"/>
        <v>739670.006</v>
      </c>
      <c r="AD91" s="8">
        <f t="shared" si="43"/>
        <v>3000</v>
      </c>
      <c r="AE91" s="8">
        <f t="shared" si="43"/>
        <v>0</v>
      </c>
      <c r="AF91" s="8">
        <f t="shared" si="43"/>
        <v>8327</v>
      </c>
      <c r="AG91" s="8">
        <f t="shared" si="43"/>
        <v>15000</v>
      </c>
      <c r="AH91" s="8">
        <f t="shared" si="43"/>
        <v>7014000</v>
      </c>
      <c r="AI91" s="8">
        <f t="shared" si="43"/>
        <v>1771415.858</v>
      </c>
      <c r="AJ91" s="8">
        <f t="shared" si="43"/>
        <v>176542.74399999998</v>
      </c>
      <c r="AK91" s="8">
        <f t="shared" si="43"/>
        <v>1594873.114</v>
      </c>
      <c r="AL91" s="8">
        <f t="shared" si="43"/>
        <v>5221.588</v>
      </c>
      <c r="AM91" s="8">
        <f t="shared" si="43"/>
        <v>783.239</v>
      </c>
      <c r="AN91" s="8">
        <f t="shared" si="43"/>
        <v>4438.349</v>
      </c>
      <c r="AO91" s="8">
        <f t="shared" si="43"/>
        <v>3274540.553</v>
      </c>
      <c r="AP91" s="6"/>
    </row>
    <row r="92" spans="1:42" ht="11.85" customHeight="1">
      <c r="A92" s="72">
        <v>41</v>
      </c>
      <c r="B92" s="64" t="s">
        <v>114</v>
      </c>
      <c r="C92" s="68" t="s">
        <v>115</v>
      </c>
      <c r="D92" s="62">
        <v>44483</v>
      </c>
      <c r="E92" s="2"/>
      <c r="F92" s="8">
        <v>127000</v>
      </c>
      <c r="G92" s="8"/>
      <c r="H92" s="8"/>
      <c r="I92" s="8"/>
      <c r="J92" s="8"/>
      <c r="K92" s="8"/>
      <c r="L92" s="8">
        <v>127000</v>
      </c>
      <c r="M92" s="8"/>
      <c r="N92" s="8">
        <v>125000</v>
      </c>
      <c r="O92" s="8"/>
      <c r="P92" s="15"/>
      <c r="Q92" s="8">
        <v>2000</v>
      </c>
      <c r="R92" s="8"/>
      <c r="S92" s="13"/>
      <c r="T92" s="15">
        <v>93519.882</v>
      </c>
      <c r="U92" s="8">
        <v>31609.721</v>
      </c>
      <c r="V92" s="8">
        <v>1870.397</v>
      </c>
      <c r="W92" s="8">
        <v>13313.445</v>
      </c>
      <c r="X92" s="8">
        <v>80206.437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6"/>
    </row>
    <row r="93" spans="1:42" ht="11.85" customHeight="1">
      <c r="A93" s="60"/>
      <c r="B93" s="65"/>
      <c r="C93" s="69"/>
      <c r="D93" s="65"/>
      <c r="E93" s="8">
        <f>SUM(E91:E92)</f>
        <v>6859111.463</v>
      </c>
      <c r="F93" s="8">
        <f aca="true" t="shared" si="44" ref="F93:AO93">SUM(F91:F92)</f>
        <v>31677393.90199999</v>
      </c>
      <c r="G93" s="8">
        <f t="shared" si="44"/>
        <v>1859800</v>
      </c>
      <c r="H93" s="8">
        <f t="shared" si="44"/>
        <v>30000</v>
      </c>
      <c r="I93" s="8">
        <f t="shared" si="44"/>
        <v>1594873.114</v>
      </c>
      <c r="J93" s="8">
        <f t="shared" si="44"/>
        <v>4438.349</v>
      </c>
      <c r="K93" s="8">
        <f t="shared" si="44"/>
        <v>5229800</v>
      </c>
      <c r="L93" s="8">
        <f t="shared" si="44"/>
        <v>31677393.881999996</v>
      </c>
      <c r="M93" s="8">
        <f t="shared" si="44"/>
        <v>1629.6</v>
      </c>
      <c r="N93" s="8">
        <f t="shared" si="44"/>
        <v>3461765.551</v>
      </c>
      <c r="O93" s="8">
        <f t="shared" si="44"/>
        <v>1792584.0799999998</v>
      </c>
      <c r="P93" s="15">
        <f t="shared" si="44"/>
        <v>15284588.401</v>
      </c>
      <c r="Q93" s="8">
        <f t="shared" si="44"/>
        <v>8417946.726</v>
      </c>
      <c r="R93" s="8">
        <f t="shared" si="44"/>
        <v>1951910.681</v>
      </c>
      <c r="S93" s="13">
        <f t="shared" si="44"/>
        <v>766968.853</v>
      </c>
      <c r="T93" s="15">
        <f t="shared" si="44"/>
        <v>1934935.0829999999</v>
      </c>
      <c r="U93" s="8">
        <f t="shared" si="44"/>
        <v>605703.873</v>
      </c>
      <c r="V93" s="8">
        <f t="shared" si="44"/>
        <v>35191.53599999999</v>
      </c>
      <c r="W93" s="8">
        <f t="shared" si="44"/>
        <v>393989.437</v>
      </c>
      <c r="X93" s="8">
        <f t="shared" si="44"/>
        <v>1442464.8969999999</v>
      </c>
      <c r="Y93" s="8">
        <f t="shared" si="44"/>
        <v>1792584.0799999998</v>
      </c>
      <c r="Z93" s="8">
        <f t="shared" si="44"/>
        <v>753339.852</v>
      </c>
      <c r="AA93" s="8">
        <f t="shared" si="44"/>
        <v>1039244.228</v>
      </c>
      <c r="AB93" s="8">
        <f t="shared" si="44"/>
        <v>1039244.228</v>
      </c>
      <c r="AC93" s="8">
        <f t="shared" si="44"/>
        <v>739670.006</v>
      </c>
      <c r="AD93" s="8">
        <f t="shared" si="44"/>
        <v>3000</v>
      </c>
      <c r="AE93" s="8">
        <f t="shared" si="44"/>
        <v>0</v>
      </c>
      <c r="AF93" s="8">
        <f t="shared" si="44"/>
        <v>8327</v>
      </c>
      <c r="AG93" s="8">
        <f t="shared" si="44"/>
        <v>15000</v>
      </c>
      <c r="AH93" s="8">
        <f t="shared" si="44"/>
        <v>7014000</v>
      </c>
      <c r="AI93" s="8">
        <f t="shared" si="44"/>
        <v>1771415.858</v>
      </c>
      <c r="AJ93" s="8">
        <f t="shared" si="44"/>
        <v>176542.74399999998</v>
      </c>
      <c r="AK93" s="8">
        <f t="shared" si="44"/>
        <v>1594873.114</v>
      </c>
      <c r="AL93" s="8">
        <f t="shared" si="44"/>
        <v>5221.588</v>
      </c>
      <c r="AM93" s="8">
        <f t="shared" si="44"/>
        <v>783.239</v>
      </c>
      <c r="AN93" s="8">
        <f t="shared" si="44"/>
        <v>4438.349</v>
      </c>
      <c r="AO93" s="8">
        <f t="shared" si="44"/>
        <v>3274540.553</v>
      </c>
      <c r="AP93" s="6"/>
    </row>
    <row r="94" spans="1:42" ht="11.85" customHeight="1">
      <c r="A94" s="72">
        <v>42</v>
      </c>
      <c r="B94" s="64" t="s">
        <v>116</v>
      </c>
      <c r="C94" s="75" t="s">
        <v>117</v>
      </c>
      <c r="D94" s="62">
        <v>44490</v>
      </c>
      <c r="E94" s="2"/>
      <c r="F94" s="8">
        <v>-297.361</v>
      </c>
      <c r="G94" s="8"/>
      <c r="H94" s="8"/>
      <c r="I94" s="8"/>
      <c r="J94" s="8"/>
      <c r="K94" s="8"/>
      <c r="L94" s="8">
        <v>-297.361</v>
      </c>
      <c r="M94" s="8"/>
      <c r="N94" s="8"/>
      <c r="O94" s="8"/>
      <c r="P94" s="15"/>
      <c r="Q94" s="8">
        <v>-297.361</v>
      </c>
      <c r="R94" s="8"/>
      <c r="S94" s="13"/>
      <c r="T94" s="15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6"/>
    </row>
    <row r="95" spans="1:42" ht="11.85" customHeight="1">
      <c r="A95" s="60"/>
      <c r="B95" s="65"/>
      <c r="C95" s="74"/>
      <c r="D95" s="65"/>
      <c r="E95" s="8">
        <f>SUM(E93:E94)</f>
        <v>6859111.463</v>
      </c>
      <c r="F95" s="8">
        <f aca="true" t="shared" si="45" ref="F95:AO95">SUM(F93:F94)</f>
        <v>31677096.54099999</v>
      </c>
      <c r="G95" s="8">
        <f t="shared" si="45"/>
        <v>1859800</v>
      </c>
      <c r="H95" s="8">
        <f t="shared" si="45"/>
        <v>30000</v>
      </c>
      <c r="I95" s="8">
        <f t="shared" si="45"/>
        <v>1594873.114</v>
      </c>
      <c r="J95" s="8">
        <f t="shared" si="45"/>
        <v>4438.349</v>
      </c>
      <c r="K95" s="8">
        <f t="shared" si="45"/>
        <v>5229800</v>
      </c>
      <c r="L95" s="8">
        <f t="shared" si="45"/>
        <v>31677096.520999994</v>
      </c>
      <c r="M95" s="8">
        <f t="shared" si="45"/>
        <v>1629.6</v>
      </c>
      <c r="N95" s="8">
        <f t="shared" si="45"/>
        <v>3461765.551</v>
      </c>
      <c r="O95" s="8">
        <f t="shared" si="45"/>
        <v>1792584.0799999998</v>
      </c>
      <c r="P95" s="15">
        <f t="shared" si="45"/>
        <v>15284588.401</v>
      </c>
      <c r="Q95" s="8">
        <f t="shared" si="45"/>
        <v>8417649.365</v>
      </c>
      <c r="R95" s="8">
        <f t="shared" si="45"/>
        <v>1951910.681</v>
      </c>
      <c r="S95" s="13">
        <f t="shared" si="45"/>
        <v>766968.853</v>
      </c>
      <c r="T95" s="15">
        <f t="shared" si="45"/>
        <v>1934935.0829999999</v>
      </c>
      <c r="U95" s="8">
        <f t="shared" si="45"/>
        <v>605703.873</v>
      </c>
      <c r="V95" s="8">
        <f t="shared" si="45"/>
        <v>35191.53599999999</v>
      </c>
      <c r="W95" s="8">
        <f t="shared" si="45"/>
        <v>393989.437</v>
      </c>
      <c r="X95" s="8">
        <f t="shared" si="45"/>
        <v>1442464.8969999999</v>
      </c>
      <c r="Y95" s="8">
        <f t="shared" si="45"/>
        <v>1792584.0799999998</v>
      </c>
      <c r="Z95" s="8">
        <f t="shared" si="45"/>
        <v>753339.852</v>
      </c>
      <c r="AA95" s="8">
        <f t="shared" si="45"/>
        <v>1039244.228</v>
      </c>
      <c r="AB95" s="8">
        <f t="shared" si="45"/>
        <v>1039244.228</v>
      </c>
      <c r="AC95" s="8">
        <f t="shared" si="45"/>
        <v>739670.006</v>
      </c>
      <c r="AD95" s="8">
        <f t="shared" si="45"/>
        <v>3000</v>
      </c>
      <c r="AE95" s="8">
        <f t="shared" si="45"/>
        <v>0</v>
      </c>
      <c r="AF95" s="8">
        <f t="shared" si="45"/>
        <v>8327</v>
      </c>
      <c r="AG95" s="8">
        <f t="shared" si="45"/>
        <v>15000</v>
      </c>
      <c r="AH95" s="8">
        <f t="shared" si="45"/>
        <v>7014000</v>
      </c>
      <c r="AI95" s="8">
        <f t="shared" si="45"/>
        <v>1771415.858</v>
      </c>
      <c r="AJ95" s="8">
        <f t="shared" si="45"/>
        <v>176542.74399999998</v>
      </c>
      <c r="AK95" s="8">
        <f t="shared" si="45"/>
        <v>1594873.114</v>
      </c>
      <c r="AL95" s="8">
        <f t="shared" si="45"/>
        <v>5221.588</v>
      </c>
      <c r="AM95" s="8">
        <f t="shared" si="45"/>
        <v>783.239</v>
      </c>
      <c r="AN95" s="8">
        <f t="shared" si="45"/>
        <v>4438.349</v>
      </c>
      <c r="AO95" s="8">
        <f t="shared" si="45"/>
        <v>3274540.553</v>
      </c>
      <c r="AP95" s="6"/>
    </row>
    <row r="96" spans="1:42" ht="11.85" customHeight="1">
      <c r="A96" s="72">
        <v>43</v>
      </c>
      <c r="B96" s="64" t="s">
        <v>118</v>
      </c>
      <c r="C96" s="68" t="s">
        <v>119</v>
      </c>
      <c r="D96" s="62">
        <v>44491</v>
      </c>
      <c r="E96" s="2"/>
      <c r="F96" s="8">
        <v>-21992</v>
      </c>
      <c r="G96" s="8"/>
      <c r="H96" s="8"/>
      <c r="I96" s="8"/>
      <c r="J96" s="8"/>
      <c r="K96" s="8"/>
      <c r="L96" s="8">
        <v>-21992</v>
      </c>
      <c r="M96" s="8"/>
      <c r="N96" s="8"/>
      <c r="O96" s="8"/>
      <c r="P96" s="15">
        <v>-21992</v>
      </c>
      <c r="Q96" s="8"/>
      <c r="R96" s="8"/>
      <c r="S96" s="13"/>
      <c r="T96" s="15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6"/>
    </row>
    <row r="97" spans="1:42" ht="11.85" customHeight="1">
      <c r="A97" s="60"/>
      <c r="B97" s="65"/>
      <c r="C97" s="69"/>
      <c r="D97" s="65"/>
      <c r="E97" s="8">
        <f>SUM(E95:E96)</f>
        <v>6859111.463</v>
      </c>
      <c r="F97" s="8">
        <f aca="true" t="shared" si="46" ref="F97:AO97">SUM(F95:F96)</f>
        <v>31655104.54099999</v>
      </c>
      <c r="G97" s="8">
        <f t="shared" si="46"/>
        <v>1859800</v>
      </c>
      <c r="H97" s="8">
        <f t="shared" si="46"/>
        <v>30000</v>
      </c>
      <c r="I97" s="8">
        <f t="shared" si="46"/>
        <v>1594873.114</v>
      </c>
      <c r="J97" s="8">
        <f t="shared" si="46"/>
        <v>4438.349</v>
      </c>
      <c r="K97" s="8">
        <f t="shared" si="46"/>
        <v>5229800</v>
      </c>
      <c r="L97" s="8">
        <f t="shared" si="46"/>
        <v>31655104.520999994</v>
      </c>
      <c r="M97" s="8">
        <f t="shared" si="46"/>
        <v>1629.6</v>
      </c>
      <c r="N97" s="8">
        <f t="shared" si="46"/>
        <v>3461765.551</v>
      </c>
      <c r="O97" s="8">
        <f t="shared" si="46"/>
        <v>1792584.0799999998</v>
      </c>
      <c r="P97" s="15">
        <f t="shared" si="46"/>
        <v>15262596.401</v>
      </c>
      <c r="Q97" s="8">
        <f t="shared" si="46"/>
        <v>8417649.365</v>
      </c>
      <c r="R97" s="8">
        <f t="shared" si="46"/>
        <v>1951910.681</v>
      </c>
      <c r="S97" s="13">
        <f t="shared" si="46"/>
        <v>766968.853</v>
      </c>
      <c r="T97" s="15">
        <f t="shared" si="46"/>
        <v>1934935.0829999999</v>
      </c>
      <c r="U97" s="8">
        <f t="shared" si="46"/>
        <v>605703.873</v>
      </c>
      <c r="V97" s="8">
        <f t="shared" si="46"/>
        <v>35191.53599999999</v>
      </c>
      <c r="W97" s="8">
        <f t="shared" si="46"/>
        <v>393989.437</v>
      </c>
      <c r="X97" s="8">
        <f t="shared" si="46"/>
        <v>1442464.8969999999</v>
      </c>
      <c r="Y97" s="8">
        <f t="shared" si="46"/>
        <v>1792584.0799999998</v>
      </c>
      <c r="Z97" s="8">
        <f t="shared" si="46"/>
        <v>753339.852</v>
      </c>
      <c r="AA97" s="8">
        <f t="shared" si="46"/>
        <v>1039244.228</v>
      </c>
      <c r="AB97" s="8">
        <f t="shared" si="46"/>
        <v>1039244.228</v>
      </c>
      <c r="AC97" s="8">
        <f t="shared" si="46"/>
        <v>739670.006</v>
      </c>
      <c r="AD97" s="8">
        <f t="shared" si="46"/>
        <v>3000</v>
      </c>
      <c r="AE97" s="8">
        <f t="shared" si="46"/>
        <v>0</v>
      </c>
      <c r="AF97" s="8">
        <f t="shared" si="46"/>
        <v>8327</v>
      </c>
      <c r="AG97" s="8">
        <f t="shared" si="46"/>
        <v>15000</v>
      </c>
      <c r="AH97" s="8">
        <f t="shared" si="46"/>
        <v>7014000</v>
      </c>
      <c r="AI97" s="8">
        <f t="shared" si="46"/>
        <v>1771415.858</v>
      </c>
      <c r="AJ97" s="8">
        <f t="shared" si="46"/>
        <v>176542.74399999998</v>
      </c>
      <c r="AK97" s="8">
        <f t="shared" si="46"/>
        <v>1594873.114</v>
      </c>
      <c r="AL97" s="8">
        <f t="shared" si="46"/>
        <v>5221.588</v>
      </c>
      <c r="AM97" s="8">
        <f t="shared" si="46"/>
        <v>783.239</v>
      </c>
      <c r="AN97" s="8">
        <f t="shared" si="46"/>
        <v>4438.349</v>
      </c>
      <c r="AO97" s="8">
        <f t="shared" si="46"/>
        <v>3274540.553</v>
      </c>
      <c r="AP97" s="6"/>
    </row>
    <row r="98" spans="1:42" ht="11.85" customHeight="1">
      <c r="A98" s="72">
        <v>44</v>
      </c>
      <c r="B98" s="64" t="s">
        <v>121</v>
      </c>
      <c r="C98" s="68" t="s">
        <v>122</v>
      </c>
      <c r="D98" s="62">
        <v>44496</v>
      </c>
      <c r="E98" s="2"/>
      <c r="F98" s="8">
        <v>26.76</v>
      </c>
      <c r="G98" s="8"/>
      <c r="H98" s="8"/>
      <c r="I98" s="8"/>
      <c r="J98" s="8"/>
      <c r="K98" s="8"/>
      <c r="L98" s="8">
        <v>26.76</v>
      </c>
      <c r="M98" s="8"/>
      <c r="N98" s="8"/>
      <c r="O98" s="8"/>
      <c r="P98" s="15">
        <v>26.76</v>
      </c>
      <c r="Q98" s="8"/>
      <c r="R98" s="8"/>
      <c r="S98" s="13"/>
      <c r="T98" s="15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6"/>
    </row>
    <row r="99" spans="1:42" ht="11.85" customHeight="1">
      <c r="A99" s="60"/>
      <c r="B99" s="65"/>
      <c r="C99" s="69"/>
      <c r="D99" s="65"/>
      <c r="E99" s="8">
        <f>SUM(E97:E98)</f>
        <v>6859111.463</v>
      </c>
      <c r="F99" s="8">
        <f aca="true" t="shared" si="47" ref="F99:AO99">SUM(F97:F98)</f>
        <v>31655131.30099999</v>
      </c>
      <c r="G99" s="8">
        <f t="shared" si="47"/>
        <v>1859800</v>
      </c>
      <c r="H99" s="8">
        <f t="shared" si="47"/>
        <v>30000</v>
      </c>
      <c r="I99" s="8">
        <f t="shared" si="47"/>
        <v>1594873.114</v>
      </c>
      <c r="J99" s="8">
        <f t="shared" si="47"/>
        <v>4438.349</v>
      </c>
      <c r="K99" s="8">
        <f t="shared" si="47"/>
        <v>5229800</v>
      </c>
      <c r="L99" s="8">
        <f t="shared" si="47"/>
        <v>31655131.280999996</v>
      </c>
      <c r="M99" s="8">
        <f t="shared" si="47"/>
        <v>1629.6</v>
      </c>
      <c r="N99" s="8">
        <f t="shared" si="47"/>
        <v>3461765.551</v>
      </c>
      <c r="O99" s="8">
        <f t="shared" si="47"/>
        <v>1792584.0799999998</v>
      </c>
      <c r="P99" s="15">
        <f t="shared" si="47"/>
        <v>15262623.161</v>
      </c>
      <c r="Q99" s="8">
        <f t="shared" si="47"/>
        <v>8417649.365</v>
      </c>
      <c r="R99" s="8">
        <f t="shared" si="47"/>
        <v>1951910.681</v>
      </c>
      <c r="S99" s="13">
        <f t="shared" si="47"/>
        <v>766968.853</v>
      </c>
      <c r="T99" s="15">
        <f t="shared" si="47"/>
        <v>1934935.0829999999</v>
      </c>
      <c r="U99" s="8">
        <f t="shared" si="47"/>
        <v>605703.873</v>
      </c>
      <c r="V99" s="8">
        <f t="shared" si="47"/>
        <v>35191.53599999999</v>
      </c>
      <c r="W99" s="8">
        <f t="shared" si="47"/>
        <v>393989.437</v>
      </c>
      <c r="X99" s="8">
        <f t="shared" si="47"/>
        <v>1442464.8969999999</v>
      </c>
      <c r="Y99" s="8">
        <f t="shared" si="47"/>
        <v>1792584.0799999998</v>
      </c>
      <c r="Z99" s="8">
        <f t="shared" si="47"/>
        <v>753339.852</v>
      </c>
      <c r="AA99" s="8">
        <f t="shared" si="47"/>
        <v>1039244.228</v>
      </c>
      <c r="AB99" s="8">
        <f t="shared" si="47"/>
        <v>1039244.228</v>
      </c>
      <c r="AC99" s="8">
        <f t="shared" si="47"/>
        <v>739670.006</v>
      </c>
      <c r="AD99" s="8">
        <f t="shared" si="47"/>
        <v>3000</v>
      </c>
      <c r="AE99" s="8">
        <f t="shared" si="47"/>
        <v>0</v>
      </c>
      <c r="AF99" s="8">
        <f t="shared" si="47"/>
        <v>8327</v>
      </c>
      <c r="AG99" s="8">
        <f t="shared" si="47"/>
        <v>15000</v>
      </c>
      <c r="AH99" s="8">
        <f t="shared" si="47"/>
        <v>7014000</v>
      </c>
      <c r="AI99" s="8">
        <f t="shared" si="47"/>
        <v>1771415.858</v>
      </c>
      <c r="AJ99" s="8">
        <f t="shared" si="47"/>
        <v>176542.74399999998</v>
      </c>
      <c r="AK99" s="8">
        <f t="shared" si="47"/>
        <v>1594873.114</v>
      </c>
      <c r="AL99" s="8">
        <f t="shared" si="47"/>
        <v>5221.588</v>
      </c>
      <c r="AM99" s="8">
        <f t="shared" si="47"/>
        <v>783.239</v>
      </c>
      <c r="AN99" s="8">
        <f t="shared" si="47"/>
        <v>4438.349</v>
      </c>
      <c r="AO99" s="8">
        <f t="shared" si="47"/>
        <v>3274540.553</v>
      </c>
      <c r="AP99" s="6"/>
    </row>
    <row r="100" spans="1:42" ht="11.85" customHeight="1">
      <c r="A100" s="72">
        <v>45</v>
      </c>
      <c r="B100" s="64" t="s">
        <v>123</v>
      </c>
      <c r="C100" s="75" t="s">
        <v>124</v>
      </c>
      <c r="D100" s="62">
        <v>44508</v>
      </c>
      <c r="E100" s="2"/>
      <c r="F100" s="8">
        <v>-154.855</v>
      </c>
      <c r="G100" s="8"/>
      <c r="H100" s="8"/>
      <c r="I100" s="8"/>
      <c r="J100" s="8"/>
      <c r="K100" s="8"/>
      <c r="L100" s="8">
        <v>-154.855</v>
      </c>
      <c r="M100" s="8"/>
      <c r="N100" s="8"/>
      <c r="O100" s="8"/>
      <c r="P100" s="15"/>
      <c r="Q100" s="8"/>
      <c r="R100" s="8"/>
      <c r="S100" s="13">
        <v>-154.855</v>
      </c>
      <c r="T100" s="15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6"/>
    </row>
    <row r="101" spans="1:42" ht="11.85" customHeight="1">
      <c r="A101" s="60"/>
      <c r="B101" s="65"/>
      <c r="C101" s="74"/>
      <c r="D101" s="65"/>
      <c r="E101" s="8">
        <f>SUM(E99:E100)</f>
        <v>6859111.463</v>
      </c>
      <c r="F101" s="8">
        <f aca="true" t="shared" si="48" ref="F101:AO101">SUM(F99:F100)</f>
        <v>31654976.44599999</v>
      </c>
      <c r="G101" s="8">
        <f t="shared" si="48"/>
        <v>1859800</v>
      </c>
      <c r="H101" s="8">
        <f t="shared" si="48"/>
        <v>30000</v>
      </c>
      <c r="I101" s="8">
        <f t="shared" si="48"/>
        <v>1594873.114</v>
      </c>
      <c r="J101" s="8">
        <f t="shared" si="48"/>
        <v>4438.349</v>
      </c>
      <c r="K101" s="8">
        <f t="shared" si="48"/>
        <v>5229800</v>
      </c>
      <c r="L101" s="8">
        <f t="shared" si="48"/>
        <v>31654976.425999995</v>
      </c>
      <c r="M101" s="8">
        <f t="shared" si="48"/>
        <v>1629.6</v>
      </c>
      <c r="N101" s="8">
        <f t="shared" si="48"/>
        <v>3461765.551</v>
      </c>
      <c r="O101" s="8">
        <f t="shared" si="48"/>
        <v>1792584.0799999998</v>
      </c>
      <c r="P101" s="15">
        <f t="shared" si="48"/>
        <v>15262623.161</v>
      </c>
      <c r="Q101" s="8">
        <f t="shared" si="48"/>
        <v>8417649.365</v>
      </c>
      <c r="R101" s="8">
        <f t="shared" si="48"/>
        <v>1951910.681</v>
      </c>
      <c r="S101" s="13">
        <f t="shared" si="48"/>
        <v>766813.998</v>
      </c>
      <c r="T101" s="15">
        <f t="shared" si="48"/>
        <v>1934935.0829999999</v>
      </c>
      <c r="U101" s="8">
        <f t="shared" si="48"/>
        <v>605703.873</v>
      </c>
      <c r="V101" s="8">
        <f t="shared" si="48"/>
        <v>35191.53599999999</v>
      </c>
      <c r="W101" s="8">
        <f t="shared" si="48"/>
        <v>393989.437</v>
      </c>
      <c r="X101" s="8">
        <f t="shared" si="48"/>
        <v>1442464.8969999999</v>
      </c>
      <c r="Y101" s="8">
        <f t="shared" si="48"/>
        <v>1792584.0799999998</v>
      </c>
      <c r="Z101" s="8">
        <f t="shared" si="48"/>
        <v>753339.852</v>
      </c>
      <c r="AA101" s="8">
        <f t="shared" si="48"/>
        <v>1039244.228</v>
      </c>
      <c r="AB101" s="8">
        <f t="shared" si="48"/>
        <v>1039244.228</v>
      </c>
      <c r="AC101" s="8">
        <f t="shared" si="48"/>
        <v>739670.006</v>
      </c>
      <c r="AD101" s="8">
        <f t="shared" si="48"/>
        <v>3000</v>
      </c>
      <c r="AE101" s="8">
        <f t="shared" si="48"/>
        <v>0</v>
      </c>
      <c r="AF101" s="8">
        <f t="shared" si="48"/>
        <v>8327</v>
      </c>
      <c r="AG101" s="8">
        <f t="shared" si="48"/>
        <v>15000</v>
      </c>
      <c r="AH101" s="8">
        <f t="shared" si="48"/>
        <v>7014000</v>
      </c>
      <c r="AI101" s="8">
        <f t="shared" si="48"/>
        <v>1771415.858</v>
      </c>
      <c r="AJ101" s="8">
        <f t="shared" si="48"/>
        <v>176542.74399999998</v>
      </c>
      <c r="AK101" s="8">
        <f t="shared" si="48"/>
        <v>1594873.114</v>
      </c>
      <c r="AL101" s="8">
        <f t="shared" si="48"/>
        <v>5221.588</v>
      </c>
      <c r="AM101" s="8">
        <f t="shared" si="48"/>
        <v>783.239</v>
      </c>
      <c r="AN101" s="8">
        <f t="shared" si="48"/>
        <v>4438.349</v>
      </c>
      <c r="AO101" s="8">
        <f t="shared" si="48"/>
        <v>3274540.553</v>
      </c>
      <c r="AP101" s="6"/>
    </row>
    <row r="102" spans="1:42" ht="11.85" customHeight="1">
      <c r="A102" s="72">
        <v>46</v>
      </c>
      <c r="B102" s="64" t="s">
        <v>125</v>
      </c>
      <c r="C102" s="66" t="s">
        <v>126</v>
      </c>
      <c r="D102" s="62">
        <v>44519</v>
      </c>
      <c r="E102" s="2"/>
      <c r="F102" s="8">
        <v>54.178</v>
      </c>
      <c r="G102" s="8"/>
      <c r="H102" s="8"/>
      <c r="I102" s="8"/>
      <c r="J102" s="8"/>
      <c r="K102" s="8"/>
      <c r="L102" s="8">
        <v>54.178</v>
      </c>
      <c r="M102" s="8"/>
      <c r="N102" s="8"/>
      <c r="O102" s="8"/>
      <c r="P102" s="15"/>
      <c r="Q102" s="8"/>
      <c r="R102" s="8">
        <v>54.178</v>
      </c>
      <c r="S102" s="13"/>
      <c r="T102" s="15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>
        <v>54.178</v>
      </c>
      <c r="AJ102" s="8">
        <v>54.178</v>
      </c>
      <c r="AK102" s="8"/>
      <c r="AL102" s="8"/>
      <c r="AM102" s="8"/>
      <c r="AN102" s="8"/>
      <c r="AO102" s="8">
        <v>54.178</v>
      </c>
      <c r="AP102" s="6"/>
    </row>
    <row r="103" spans="1:42" ht="11.85" customHeight="1">
      <c r="A103" s="60"/>
      <c r="B103" s="65"/>
      <c r="C103" s="67"/>
      <c r="D103" s="65"/>
      <c r="E103" s="8">
        <f>SUM(E101:E102)</f>
        <v>6859111.463</v>
      </c>
      <c r="F103" s="8">
        <f aca="true" t="shared" si="49" ref="F103:AO103">SUM(F101:F102)</f>
        <v>31655030.62399999</v>
      </c>
      <c r="G103" s="8">
        <f t="shared" si="49"/>
        <v>1859800</v>
      </c>
      <c r="H103" s="8">
        <f t="shared" si="49"/>
        <v>30000</v>
      </c>
      <c r="I103" s="8">
        <f t="shared" si="49"/>
        <v>1594873.114</v>
      </c>
      <c r="J103" s="8">
        <f t="shared" si="49"/>
        <v>4438.349</v>
      </c>
      <c r="K103" s="8">
        <f t="shared" si="49"/>
        <v>5229800</v>
      </c>
      <c r="L103" s="8">
        <f t="shared" si="49"/>
        <v>31655030.603999995</v>
      </c>
      <c r="M103" s="8">
        <f t="shared" si="49"/>
        <v>1629.6</v>
      </c>
      <c r="N103" s="8">
        <f t="shared" si="49"/>
        <v>3461765.551</v>
      </c>
      <c r="O103" s="8">
        <f t="shared" si="49"/>
        <v>1792584.0799999998</v>
      </c>
      <c r="P103" s="15">
        <f t="shared" si="49"/>
        <v>15262623.161</v>
      </c>
      <c r="Q103" s="8">
        <f t="shared" si="49"/>
        <v>8417649.365</v>
      </c>
      <c r="R103" s="8">
        <f t="shared" si="49"/>
        <v>1951964.8590000002</v>
      </c>
      <c r="S103" s="13">
        <f t="shared" si="49"/>
        <v>766813.998</v>
      </c>
      <c r="T103" s="15">
        <f t="shared" si="49"/>
        <v>1934935.0829999999</v>
      </c>
      <c r="U103" s="8">
        <f t="shared" si="49"/>
        <v>605703.873</v>
      </c>
      <c r="V103" s="8">
        <f t="shared" si="49"/>
        <v>35191.53599999999</v>
      </c>
      <c r="W103" s="8">
        <f t="shared" si="49"/>
        <v>393989.437</v>
      </c>
      <c r="X103" s="8">
        <f t="shared" si="49"/>
        <v>1442464.8969999999</v>
      </c>
      <c r="Y103" s="8">
        <f t="shared" si="49"/>
        <v>1792584.0799999998</v>
      </c>
      <c r="Z103" s="8">
        <f t="shared" si="49"/>
        <v>753339.852</v>
      </c>
      <c r="AA103" s="8">
        <f t="shared" si="49"/>
        <v>1039244.228</v>
      </c>
      <c r="AB103" s="8">
        <f t="shared" si="49"/>
        <v>1039244.228</v>
      </c>
      <c r="AC103" s="8">
        <f t="shared" si="49"/>
        <v>739670.006</v>
      </c>
      <c r="AD103" s="8">
        <f t="shared" si="49"/>
        <v>3000</v>
      </c>
      <c r="AE103" s="8">
        <f t="shared" si="49"/>
        <v>0</v>
      </c>
      <c r="AF103" s="8">
        <f t="shared" si="49"/>
        <v>8327</v>
      </c>
      <c r="AG103" s="8">
        <f t="shared" si="49"/>
        <v>15000</v>
      </c>
      <c r="AH103" s="8">
        <f t="shared" si="49"/>
        <v>7014000</v>
      </c>
      <c r="AI103" s="8">
        <f t="shared" si="49"/>
        <v>1771470.036</v>
      </c>
      <c r="AJ103" s="8">
        <f t="shared" si="49"/>
        <v>176596.922</v>
      </c>
      <c r="AK103" s="8">
        <f t="shared" si="49"/>
        <v>1594873.114</v>
      </c>
      <c r="AL103" s="8">
        <f t="shared" si="49"/>
        <v>5221.588</v>
      </c>
      <c r="AM103" s="8">
        <f t="shared" si="49"/>
        <v>783.239</v>
      </c>
      <c r="AN103" s="8">
        <f t="shared" si="49"/>
        <v>4438.349</v>
      </c>
      <c r="AO103" s="8">
        <f t="shared" si="49"/>
        <v>3274594.7309999997</v>
      </c>
      <c r="AP103" s="6"/>
    </row>
    <row r="104" spans="1:42" ht="11.85" customHeight="1">
      <c r="A104" s="72">
        <v>47</v>
      </c>
      <c r="B104" s="64" t="s">
        <v>129</v>
      </c>
      <c r="C104" s="76" t="s">
        <v>130</v>
      </c>
      <c r="D104" s="62">
        <v>44523</v>
      </c>
      <c r="E104" s="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5">
        <v>-50000</v>
      </c>
      <c r="Q104" s="8"/>
      <c r="R104" s="8">
        <v>50000</v>
      </c>
      <c r="S104" s="13"/>
      <c r="T104" s="15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6"/>
    </row>
    <row r="105" spans="1:42" ht="11.85" customHeight="1">
      <c r="A105" s="60"/>
      <c r="B105" s="65"/>
      <c r="C105" s="77"/>
      <c r="D105" s="65"/>
      <c r="E105" s="8">
        <f>SUM(E103:E104)</f>
        <v>6859111.463</v>
      </c>
      <c r="F105" s="8">
        <f aca="true" t="shared" si="50" ref="F105:AO105">SUM(F103:F104)</f>
        <v>31655030.62399999</v>
      </c>
      <c r="G105" s="8">
        <f t="shared" si="50"/>
        <v>1859800</v>
      </c>
      <c r="H105" s="8">
        <f t="shared" si="50"/>
        <v>30000</v>
      </c>
      <c r="I105" s="8">
        <f t="shared" si="50"/>
        <v>1594873.114</v>
      </c>
      <c r="J105" s="8">
        <f t="shared" si="50"/>
        <v>4438.349</v>
      </c>
      <c r="K105" s="8">
        <f t="shared" si="50"/>
        <v>5229800</v>
      </c>
      <c r="L105" s="8">
        <f t="shared" si="50"/>
        <v>31655030.603999995</v>
      </c>
      <c r="M105" s="8">
        <f t="shared" si="50"/>
        <v>1629.6</v>
      </c>
      <c r="N105" s="8">
        <f t="shared" si="50"/>
        <v>3461765.551</v>
      </c>
      <c r="O105" s="8">
        <f t="shared" si="50"/>
        <v>1792584.0799999998</v>
      </c>
      <c r="P105" s="15">
        <f t="shared" si="50"/>
        <v>15212623.161</v>
      </c>
      <c r="Q105" s="8">
        <f t="shared" si="50"/>
        <v>8417649.365</v>
      </c>
      <c r="R105" s="8">
        <f t="shared" si="50"/>
        <v>2001964.8590000002</v>
      </c>
      <c r="S105" s="13">
        <f t="shared" si="50"/>
        <v>766813.998</v>
      </c>
      <c r="T105" s="15">
        <f t="shared" si="50"/>
        <v>1934935.0829999999</v>
      </c>
      <c r="U105" s="8">
        <f t="shared" si="50"/>
        <v>605703.873</v>
      </c>
      <c r="V105" s="8">
        <f t="shared" si="50"/>
        <v>35191.53599999999</v>
      </c>
      <c r="W105" s="8">
        <f t="shared" si="50"/>
        <v>393989.437</v>
      </c>
      <c r="X105" s="8">
        <f t="shared" si="50"/>
        <v>1442464.8969999999</v>
      </c>
      <c r="Y105" s="8">
        <f t="shared" si="50"/>
        <v>1792584.0799999998</v>
      </c>
      <c r="Z105" s="8">
        <f t="shared" si="50"/>
        <v>753339.852</v>
      </c>
      <c r="AA105" s="8">
        <f t="shared" si="50"/>
        <v>1039244.228</v>
      </c>
      <c r="AB105" s="8">
        <f t="shared" si="50"/>
        <v>1039244.228</v>
      </c>
      <c r="AC105" s="8">
        <f t="shared" si="50"/>
        <v>739670.006</v>
      </c>
      <c r="AD105" s="8">
        <f t="shared" si="50"/>
        <v>3000</v>
      </c>
      <c r="AE105" s="8">
        <f t="shared" si="50"/>
        <v>0</v>
      </c>
      <c r="AF105" s="8">
        <f t="shared" si="50"/>
        <v>8327</v>
      </c>
      <c r="AG105" s="8">
        <f t="shared" si="50"/>
        <v>15000</v>
      </c>
      <c r="AH105" s="8">
        <f t="shared" si="50"/>
        <v>7014000</v>
      </c>
      <c r="AI105" s="8">
        <f t="shared" si="50"/>
        <v>1771470.036</v>
      </c>
      <c r="AJ105" s="8">
        <f t="shared" si="50"/>
        <v>176596.922</v>
      </c>
      <c r="AK105" s="8">
        <f t="shared" si="50"/>
        <v>1594873.114</v>
      </c>
      <c r="AL105" s="8">
        <f t="shared" si="50"/>
        <v>5221.588</v>
      </c>
      <c r="AM105" s="8">
        <f t="shared" si="50"/>
        <v>783.239</v>
      </c>
      <c r="AN105" s="8">
        <f t="shared" si="50"/>
        <v>4438.349</v>
      </c>
      <c r="AO105" s="8">
        <f t="shared" si="50"/>
        <v>3274594.7309999997</v>
      </c>
      <c r="AP105" s="6"/>
    </row>
    <row r="106" spans="1:42" ht="11.85" customHeight="1">
      <c r="A106" s="72">
        <v>48</v>
      </c>
      <c r="B106" s="64" t="s">
        <v>127</v>
      </c>
      <c r="C106" s="70" t="s">
        <v>128</v>
      </c>
      <c r="D106" s="62">
        <v>44525</v>
      </c>
      <c r="E106" s="2"/>
      <c r="F106" s="8">
        <v>272000</v>
      </c>
      <c r="G106" s="8"/>
      <c r="H106" s="8"/>
      <c r="I106" s="8"/>
      <c r="J106" s="8"/>
      <c r="K106" s="8"/>
      <c r="L106" s="8">
        <v>272000</v>
      </c>
      <c r="M106" s="8"/>
      <c r="N106" s="8">
        <v>272000</v>
      </c>
      <c r="O106" s="8"/>
      <c r="P106" s="15"/>
      <c r="Q106" s="8"/>
      <c r="R106" s="8"/>
      <c r="S106" s="13"/>
      <c r="T106" s="15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6"/>
    </row>
    <row r="107" spans="1:42" ht="11.85" customHeight="1">
      <c r="A107" s="60"/>
      <c r="B107" s="65"/>
      <c r="C107" s="71"/>
      <c r="D107" s="65"/>
      <c r="E107" s="8">
        <f>SUM(E105:E106)</f>
        <v>6859111.463</v>
      </c>
      <c r="F107" s="8">
        <f aca="true" t="shared" si="51" ref="F107:AO107">SUM(F105:F106)</f>
        <v>31927030.62399999</v>
      </c>
      <c r="G107" s="8">
        <f t="shared" si="51"/>
        <v>1859800</v>
      </c>
      <c r="H107" s="8">
        <f t="shared" si="51"/>
        <v>30000</v>
      </c>
      <c r="I107" s="8">
        <f t="shared" si="51"/>
        <v>1594873.114</v>
      </c>
      <c r="J107" s="8">
        <f t="shared" si="51"/>
        <v>4438.349</v>
      </c>
      <c r="K107" s="8">
        <f t="shared" si="51"/>
        <v>5229800</v>
      </c>
      <c r="L107" s="8">
        <f t="shared" si="51"/>
        <v>31927030.603999995</v>
      </c>
      <c r="M107" s="8">
        <f t="shared" si="51"/>
        <v>1629.6</v>
      </c>
      <c r="N107" s="8">
        <f t="shared" si="51"/>
        <v>3733765.551</v>
      </c>
      <c r="O107" s="8">
        <f t="shared" si="51"/>
        <v>1792584.0799999998</v>
      </c>
      <c r="P107" s="15">
        <f t="shared" si="51"/>
        <v>15212623.161</v>
      </c>
      <c r="Q107" s="8">
        <f t="shared" si="51"/>
        <v>8417649.365</v>
      </c>
      <c r="R107" s="8">
        <f t="shared" si="51"/>
        <v>2001964.8590000002</v>
      </c>
      <c r="S107" s="13">
        <f t="shared" si="51"/>
        <v>766813.998</v>
      </c>
      <c r="T107" s="15">
        <f t="shared" si="51"/>
        <v>1934935.0829999999</v>
      </c>
      <c r="U107" s="8">
        <f t="shared" si="51"/>
        <v>605703.873</v>
      </c>
      <c r="V107" s="8">
        <f t="shared" si="51"/>
        <v>35191.53599999999</v>
      </c>
      <c r="W107" s="8">
        <f t="shared" si="51"/>
        <v>393989.437</v>
      </c>
      <c r="X107" s="8">
        <f t="shared" si="51"/>
        <v>1442464.8969999999</v>
      </c>
      <c r="Y107" s="8">
        <f t="shared" si="51"/>
        <v>1792584.0799999998</v>
      </c>
      <c r="Z107" s="8">
        <f t="shared" si="51"/>
        <v>753339.852</v>
      </c>
      <c r="AA107" s="8">
        <f t="shared" si="51"/>
        <v>1039244.228</v>
      </c>
      <c r="AB107" s="8">
        <f t="shared" si="51"/>
        <v>1039244.228</v>
      </c>
      <c r="AC107" s="8">
        <f t="shared" si="51"/>
        <v>739670.006</v>
      </c>
      <c r="AD107" s="8">
        <f t="shared" si="51"/>
        <v>3000</v>
      </c>
      <c r="AE107" s="8">
        <f t="shared" si="51"/>
        <v>0</v>
      </c>
      <c r="AF107" s="8">
        <f t="shared" si="51"/>
        <v>8327</v>
      </c>
      <c r="AG107" s="8">
        <f t="shared" si="51"/>
        <v>15000</v>
      </c>
      <c r="AH107" s="8">
        <f t="shared" si="51"/>
        <v>7014000</v>
      </c>
      <c r="AI107" s="8">
        <f t="shared" si="51"/>
        <v>1771470.036</v>
      </c>
      <c r="AJ107" s="8">
        <f t="shared" si="51"/>
        <v>176596.922</v>
      </c>
      <c r="AK107" s="8">
        <f t="shared" si="51"/>
        <v>1594873.114</v>
      </c>
      <c r="AL107" s="8">
        <f t="shared" si="51"/>
        <v>5221.588</v>
      </c>
      <c r="AM107" s="8">
        <f t="shared" si="51"/>
        <v>783.239</v>
      </c>
      <c r="AN107" s="8">
        <f t="shared" si="51"/>
        <v>4438.349</v>
      </c>
      <c r="AO107" s="8">
        <f t="shared" si="51"/>
        <v>3274594.7309999997</v>
      </c>
      <c r="AP107" s="6"/>
    </row>
    <row r="108" spans="1:42" ht="11.85" customHeight="1">
      <c r="A108" s="72">
        <v>49</v>
      </c>
      <c r="B108" s="64" t="s">
        <v>131</v>
      </c>
      <c r="C108" s="66" t="s">
        <v>132</v>
      </c>
      <c r="D108" s="62">
        <v>44525</v>
      </c>
      <c r="E108" s="2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5"/>
      <c r="Q108" s="8"/>
      <c r="R108" s="8"/>
      <c r="S108" s="13"/>
      <c r="T108" s="15"/>
      <c r="U108" s="8"/>
      <c r="V108" s="8">
        <v>50.498</v>
      </c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6"/>
    </row>
    <row r="109" spans="1:42" ht="11.85" customHeight="1">
      <c r="A109" s="60"/>
      <c r="B109" s="65"/>
      <c r="C109" s="67"/>
      <c r="D109" s="65"/>
      <c r="E109" s="8">
        <f>SUM(E107:E108)</f>
        <v>6859111.463</v>
      </c>
      <c r="F109" s="8">
        <f aca="true" t="shared" si="52" ref="F109:AO109">SUM(F107:F108)</f>
        <v>31927030.62399999</v>
      </c>
      <c r="G109" s="8">
        <f t="shared" si="52"/>
        <v>1859800</v>
      </c>
      <c r="H109" s="8">
        <f t="shared" si="52"/>
        <v>30000</v>
      </c>
      <c r="I109" s="8">
        <f t="shared" si="52"/>
        <v>1594873.114</v>
      </c>
      <c r="J109" s="8">
        <f t="shared" si="52"/>
        <v>4438.349</v>
      </c>
      <c r="K109" s="8">
        <f t="shared" si="52"/>
        <v>5229800</v>
      </c>
      <c r="L109" s="8">
        <f t="shared" si="52"/>
        <v>31927030.603999995</v>
      </c>
      <c r="M109" s="8">
        <f t="shared" si="52"/>
        <v>1629.6</v>
      </c>
      <c r="N109" s="8">
        <f t="shared" si="52"/>
        <v>3733765.551</v>
      </c>
      <c r="O109" s="8">
        <f t="shared" si="52"/>
        <v>1792584.0799999998</v>
      </c>
      <c r="P109" s="15">
        <f t="shared" si="52"/>
        <v>15212623.161</v>
      </c>
      <c r="Q109" s="8">
        <f t="shared" si="52"/>
        <v>8417649.365</v>
      </c>
      <c r="R109" s="8">
        <f t="shared" si="52"/>
        <v>2001964.8590000002</v>
      </c>
      <c r="S109" s="13">
        <f t="shared" si="52"/>
        <v>766813.998</v>
      </c>
      <c r="T109" s="15">
        <f t="shared" si="52"/>
        <v>1934935.0829999999</v>
      </c>
      <c r="U109" s="8">
        <f t="shared" si="52"/>
        <v>605703.873</v>
      </c>
      <c r="V109" s="8">
        <f t="shared" si="52"/>
        <v>35242.03399999999</v>
      </c>
      <c r="W109" s="8">
        <f t="shared" si="52"/>
        <v>393989.437</v>
      </c>
      <c r="X109" s="8">
        <f t="shared" si="52"/>
        <v>1442464.8969999999</v>
      </c>
      <c r="Y109" s="8">
        <f t="shared" si="52"/>
        <v>1792584.0799999998</v>
      </c>
      <c r="Z109" s="8">
        <f t="shared" si="52"/>
        <v>753339.852</v>
      </c>
      <c r="AA109" s="8">
        <f t="shared" si="52"/>
        <v>1039244.228</v>
      </c>
      <c r="AB109" s="8">
        <f t="shared" si="52"/>
        <v>1039244.228</v>
      </c>
      <c r="AC109" s="8">
        <f t="shared" si="52"/>
        <v>739670.006</v>
      </c>
      <c r="AD109" s="8">
        <f t="shared" si="52"/>
        <v>3000</v>
      </c>
      <c r="AE109" s="8">
        <f t="shared" si="52"/>
        <v>0</v>
      </c>
      <c r="AF109" s="8">
        <f t="shared" si="52"/>
        <v>8327</v>
      </c>
      <c r="AG109" s="8">
        <f t="shared" si="52"/>
        <v>15000</v>
      </c>
      <c r="AH109" s="8">
        <f t="shared" si="52"/>
        <v>7014000</v>
      </c>
      <c r="AI109" s="8">
        <f t="shared" si="52"/>
        <v>1771470.036</v>
      </c>
      <c r="AJ109" s="8">
        <f t="shared" si="52"/>
        <v>176596.922</v>
      </c>
      <c r="AK109" s="8">
        <f t="shared" si="52"/>
        <v>1594873.114</v>
      </c>
      <c r="AL109" s="8">
        <f t="shared" si="52"/>
        <v>5221.588</v>
      </c>
      <c r="AM109" s="8">
        <f t="shared" si="52"/>
        <v>783.239</v>
      </c>
      <c r="AN109" s="8">
        <f t="shared" si="52"/>
        <v>4438.349</v>
      </c>
      <c r="AO109" s="8">
        <f t="shared" si="52"/>
        <v>3274594.7309999997</v>
      </c>
      <c r="AP109" s="6"/>
    </row>
    <row r="110" spans="1:42" ht="11.85" customHeight="1">
      <c r="A110" s="72">
        <v>50</v>
      </c>
      <c r="B110" s="64" t="s">
        <v>134</v>
      </c>
      <c r="C110" s="66" t="s">
        <v>133</v>
      </c>
      <c r="D110" s="62">
        <v>44529</v>
      </c>
      <c r="E110" s="2"/>
      <c r="F110" s="8">
        <v>6250</v>
      </c>
      <c r="G110" s="8"/>
      <c r="H110" s="8"/>
      <c r="I110" s="8"/>
      <c r="J110" s="8"/>
      <c r="K110" s="8"/>
      <c r="L110" s="8">
        <v>6250</v>
      </c>
      <c r="M110" s="8"/>
      <c r="N110" s="8"/>
      <c r="O110" s="8"/>
      <c r="P110" s="15"/>
      <c r="Q110" s="8"/>
      <c r="R110" s="8"/>
      <c r="S110" s="13">
        <v>6250</v>
      </c>
      <c r="T110" s="15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6"/>
    </row>
    <row r="111" spans="1:42" ht="11.85" customHeight="1">
      <c r="A111" s="60"/>
      <c r="B111" s="65"/>
      <c r="C111" s="67"/>
      <c r="D111" s="63"/>
      <c r="E111" s="8">
        <f>SUM(E109:E110)</f>
        <v>6859111.463</v>
      </c>
      <c r="F111" s="8">
        <f aca="true" t="shared" si="53" ref="F111:AO111">SUM(F109:F110)</f>
        <v>31933280.62399999</v>
      </c>
      <c r="G111" s="8">
        <f t="shared" si="53"/>
        <v>1859800</v>
      </c>
      <c r="H111" s="8">
        <f t="shared" si="53"/>
        <v>30000</v>
      </c>
      <c r="I111" s="8">
        <f t="shared" si="53"/>
        <v>1594873.114</v>
      </c>
      <c r="J111" s="8">
        <f t="shared" si="53"/>
        <v>4438.349</v>
      </c>
      <c r="K111" s="8">
        <f t="shared" si="53"/>
        <v>5229800</v>
      </c>
      <c r="L111" s="8">
        <f t="shared" si="53"/>
        <v>31933280.603999995</v>
      </c>
      <c r="M111" s="8">
        <f t="shared" si="53"/>
        <v>1629.6</v>
      </c>
      <c r="N111" s="8">
        <f t="shared" si="53"/>
        <v>3733765.551</v>
      </c>
      <c r="O111" s="8">
        <f t="shared" si="53"/>
        <v>1792584.0799999998</v>
      </c>
      <c r="P111" s="15">
        <f t="shared" si="53"/>
        <v>15212623.161</v>
      </c>
      <c r="Q111" s="8">
        <f t="shared" si="53"/>
        <v>8417649.365</v>
      </c>
      <c r="R111" s="8">
        <f t="shared" si="53"/>
        <v>2001964.8590000002</v>
      </c>
      <c r="S111" s="13">
        <f t="shared" si="53"/>
        <v>773063.998</v>
      </c>
      <c r="T111" s="15">
        <f t="shared" si="53"/>
        <v>1934935.0829999999</v>
      </c>
      <c r="U111" s="8">
        <f t="shared" si="53"/>
        <v>605703.873</v>
      </c>
      <c r="V111" s="8">
        <f t="shared" si="53"/>
        <v>35242.03399999999</v>
      </c>
      <c r="W111" s="8">
        <f t="shared" si="53"/>
        <v>393989.437</v>
      </c>
      <c r="X111" s="8">
        <f t="shared" si="53"/>
        <v>1442464.8969999999</v>
      </c>
      <c r="Y111" s="8">
        <f t="shared" si="53"/>
        <v>1792584.0799999998</v>
      </c>
      <c r="Z111" s="8">
        <f t="shared" si="53"/>
        <v>753339.852</v>
      </c>
      <c r="AA111" s="8">
        <f t="shared" si="53"/>
        <v>1039244.228</v>
      </c>
      <c r="AB111" s="8">
        <f t="shared" si="53"/>
        <v>1039244.228</v>
      </c>
      <c r="AC111" s="8">
        <f t="shared" si="53"/>
        <v>739670.006</v>
      </c>
      <c r="AD111" s="8">
        <f t="shared" si="53"/>
        <v>3000</v>
      </c>
      <c r="AE111" s="8">
        <f t="shared" si="53"/>
        <v>0</v>
      </c>
      <c r="AF111" s="8">
        <f t="shared" si="53"/>
        <v>8327</v>
      </c>
      <c r="AG111" s="8">
        <f t="shared" si="53"/>
        <v>15000</v>
      </c>
      <c r="AH111" s="8">
        <f t="shared" si="53"/>
        <v>7014000</v>
      </c>
      <c r="AI111" s="8">
        <f t="shared" si="53"/>
        <v>1771470.036</v>
      </c>
      <c r="AJ111" s="8">
        <f t="shared" si="53"/>
        <v>176596.922</v>
      </c>
      <c r="AK111" s="8">
        <f t="shared" si="53"/>
        <v>1594873.114</v>
      </c>
      <c r="AL111" s="8">
        <f t="shared" si="53"/>
        <v>5221.588</v>
      </c>
      <c r="AM111" s="8">
        <f t="shared" si="53"/>
        <v>783.239</v>
      </c>
      <c r="AN111" s="8">
        <f t="shared" si="53"/>
        <v>4438.349</v>
      </c>
      <c r="AO111" s="8">
        <f t="shared" si="53"/>
        <v>3274594.7309999997</v>
      </c>
      <c r="AP111" s="6"/>
    </row>
    <row r="112" spans="1:42" ht="11.85" customHeight="1">
      <c r="A112" s="72">
        <v>51</v>
      </c>
      <c r="B112" s="64" t="s">
        <v>135</v>
      </c>
      <c r="C112" s="66" t="s">
        <v>136</v>
      </c>
      <c r="D112" s="62">
        <v>44529</v>
      </c>
      <c r="E112" s="2"/>
      <c r="F112" s="8">
        <v>-2640</v>
      </c>
      <c r="G112" s="8"/>
      <c r="H112" s="8"/>
      <c r="I112" s="8"/>
      <c r="J112" s="8"/>
      <c r="K112" s="8"/>
      <c r="L112" s="8">
        <v>-2640</v>
      </c>
      <c r="M112" s="8"/>
      <c r="N112" s="8"/>
      <c r="O112" s="8"/>
      <c r="P112" s="15"/>
      <c r="Q112" s="8"/>
      <c r="R112" s="8"/>
      <c r="S112" s="13">
        <v>-2640</v>
      </c>
      <c r="T112" s="15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6"/>
    </row>
    <row r="113" spans="1:41" ht="11.85" customHeight="1">
      <c r="A113" s="60"/>
      <c r="B113" s="65"/>
      <c r="C113" s="67"/>
      <c r="D113" s="63"/>
      <c r="E113" s="8">
        <f>SUM(E111:E112)</f>
        <v>6859111.463</v>
      </c>
      <c r="F113" s="8">
        <f aca="true" t="shared" si="54" ref="F113:AO113">SUM(F111:F112)</f>
        <v>31930640.62399999</v>
      </c>
      <c r="G113" s="8">
        <f t="shared" si="54"/>
        <v>1859800</v>
      </c>
      <c r="H113" s="8">
        <f t="shared" si="54"/>
        <v>30000</v>
      </c>
      <c r="I113" s="8">
        <f t="shared" si="54"/>
        <v>1594873.114</v>
      </c>
      <c r="J113" s="8">
        <f t="shared" si="54"/>
        <v>4438.349</v>
      </c>
      <c r="K113" s="8">
        <f t="shared" si="54"/>
        <v>5229800</v>
      </c>
      <c r="L113" s="8">
        <f t="shared" si="54"/>
        <v>31930640.603999995</v>
      </c>
      <c r="M113" s="8">
        <f t="shared" si="54"/>
        <v>1629.6</v>
      </c>
      <c r="N113" s="8">
        <f t="shared" si="54"/>
        <v>3733765.551</v>
      </c>
      <c r="O113" s="8">
        <f t="shared" si="54"/>
        <v>1792584.0799999998</v>
      </c>
      <c r="P113" s="15">
        <f t="shared" si="54"/>
        <v>15212623.161</v>
      </c>
      <c r="Q113" s="8">
        <f t="shared" si="54"/>
        <v>8417649.365</v>
      </c>
      <c r="R113" s="8">
        <f t="shared" si="54"/>
        <v>2001964.8590000002</v>
      </c>
      <c r="S113" s="13">
        <f t="shared" si="54"/>
        <v>770423.998</v>
      </c>
      <c r="T113" s="15">
        <f t="shared" si="54"/>
        <v>1934935.0829999999</v>
      </c>
      <c r="U113" s="8">
        <f t="shared" si="54"/>
        <v>605703.873</v>
      </c>
      <c r="V113" s="8">
        <f t="shared" si="54"/>
        <v>35242.03399999999</v>
      </c>
      <c r="W113" s="8">
        <f t="shared" si="54"/>
        <v>393989.437</v>
      </c>
      <c r="X113" s="8">
        <f t="shared" si="54"/>
        <v>1442464.8969999999</v>
      </c>
      <c r="Y113" s="8">
        <f t="shared" si="54"/>
        <v>1792584.0799999998</v>
      </c>
      <c r="Z113" s="8">
        <f t="shared" si="54"/>
        <v>753339.852</v>
      </c>
      <c r="AA113" s="8">
        <f t="shared" si="54"/>
        <v>1039244.228</v>
      </c>
      <c r="AB113" s="8">
        <f t="shared" si="54"/>
        <v>1039244.228</v>
      </c>
      <c r="AC113" s="8">
        <f t="shared" si="54"/>
        <v>739670.006</v>
      </c>
      <c r="AD113" s="8">
        <f t="shared" si="54"/>
        <v>3000</v>
      </c>
      <c r="AE113" s="8">
        <f t="shared" si="54"/>
        <v>0</v>
      </c>
      <c r="AF113" s="8">
        <f t="shared" si="54"/>
        <v>8327</v>
      </c>
      <c r="AG113" s="8">
        <f t="shared" si="54"/>
        <v>15000</v>
      </c>
      <c r="AH113" s="8">
        <f t="shared" si="54"/>
        <v>7014000</v>
      </c>
      <c r="AI113" s="8">
        <f t="shared" si="54"/>
        <v>1771470.036</v>
      </c>
      <c r="AJ113" s="8">
        <f t="shared" si="54"/>
        <v>176596.922</v>
      </c>
      <c r="AK113" s="8">
        <f t="shared" si="54"/>
        <v>1594873.114</v>
      </c>
      <c r="AL113" s="8">
        <f t="shared" si="54"/>
        <v>5221.588</v>
      </c>
      <c r="AM113" s="8">
        <f t="shared" si="54"/>
        <v>783.239</v>
      </c>
      <c r="AN113" s="8">
        <f t="shared" si="54"/>
        <v>4438.349</v>
      </c>
      <c r="AO113" s="8">
        <f t="shared" si="54"/>
        <v>3274594.7309999997</v>
      </c>
    </row>
    <row r="114" spans="1:41" ht="11.85" customHeight="1">
      <c r="A114" s="72">
        <v>52</v>
      </c>
      <c r="B114" s="64" t="s">
        <v>139</v>
      </c>
      <c r="C114" s="68" t="s">
        <v>113</v>
      </c>
      <c r="D114" s="62">
        <v>44533</v>
      </c>
      <c r="E114" s="2"/>
      <c r="F114" s="8">
        <v>4760</v>
      </c>
      <c r="G114" s="8"/>
      <c r="H114" s="8"/>
      <c r="I114" s="8"/>
      <c r="J114" s="8"/>
      <c r="K114" s="8"/>
      <c r="L114" s="8">
        <v>4760</v>
      </c>
      <c r="M114" s="8"/>
      <c r="N114" s="8"/>
      <c r="O114" s="8"/>
      <c r="P114" s="15">
        <v>4760</v>
      </c>
      <c r="Q114" s="8"/>
      <c r="R114" s="8"/>
      <c r="S114" s="13"/>
      <c r="T114" s="15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11.85" customHeight="1">
      <c r="A115" s="60"/>
      <c r="B115" s="65"/>
      <c r="C115" s="69"/>
      <c r="D115" s="65"/>
      <c r="E115" s="8">
        <f>SUM(E113:E114)</f>
        <v>6859111.463</v>
      </c>
      <c r="F115" s="8">
        <f aca="true" t="shared" si="55" ref="F115:AO115">SUM(F113:F114)</f>
        <v>31935400.62399999</v>
      </c>
      <c r="G115" s="8">
        <f t="shared" si="55"/>
        <v>1859800</v>
      </c>
      <c r="H115" s="8">
        <f t="shared" si="55"/>
        <v>30000</v>
      </c>
      <c r="I115" s="8">
        <f t="shared" si="55"/>
        <v>1594873.114</v>
      </c>
      <c r="J115" s="8">
        <f t="shared" si="55"/>
        <v>4438.349</v>
      </c>
      <c r="K115" s="8">
        <f t="shared" si="55"/>
        <v>5229800</v>
      </c>
      <c r="L115" s="8">
        <f t="shared" si="55"/>
        <v>31935400.603999995</v>
      </c>
      <c r="M115" s="8">
        <f t="shared" si="55"/>
        <v>1629.6</v>
      </c>
      <c r="N115" s="8">
        <f t="shared" si="55"/>
        <v>3733765.551</v>
      </c>
      <c r="O115" s="8">
        <f t="shared" si="55"/>
        <v>1792584.0799999998</v>
      </c>
      <c r="P115" s="15">
        <f t="shared" si="55"/>
        <v>15217383.161</v>
      </c>
      <c r="Q115" s="8">
        <f t="shared" si="55"/>
        <v>8417649.365</v>
      </c>
      <c r="R115" s="8">
        <f t="shared" si="55"/>
        <v>2001964.8590000002</v>
      </c>
      <c r="S115" s="13">
        <f t="shared" si="55"/>
        <v>770423.998</v>
      </c>
      <c r="T115" s="15">
        <f t="shared" si="55"/>
        <v>1934935.0829999999</v>
      </c>
      <c r="U115" s="8">
        <f t="shared" si="55"/>
        <v>605703.873</v>
      </c>
      <c r="V115" s="8">
        <f t="shared" si="55"/>
        <v>35242.03399999999</v>
      </c>
      <c r="W115" s="8">
        <f t="shared" si="55"/>
        <v>393989.437</v>
      </c>
      <c r="X115" s="8">
        <f t="shared" si="55"/>
        <v>1442464.8969999999</v>
      </c>
      <c r="Y115" s="8">
        <f t="shared" si="55"/>
        <v>1792584.0799999998</v>
      </c>
      <c r="Z115" s="8">
        <f t="shared" si="55"/>
        <v>753339.852</v>
      </c>
      <c r="AA115" s="8">
        <f t="shared" si="55"/>
        <v>1039244.228</v>
      </c>
      <c r="AB115" s="8">
        <f t="shared" si="55"/>
        <v>1039244.228</v>
      </c>
      <c r="AC115" s="8">
        <f t="shared" si="55"/>
        <v>739670.006</v>
      </c>
      <c r="AD115" s="8">
        <f t="shared" si="55"/>
        <v>3000</v>
      </c>
      <c r="AE115" s="8">
        <f t="shared" si="55"/>
        <v>0</v>
      </c>
      <c r="AF115" s="8">
        <f t="shared" si="55"/>
        <v>8327</v>
      </c>
      <c r="AG115" s="8">
        <f t="shared" si="55"/>
        <v>15000</v>
      </c>
      <c r="AH115" s="8">
        <f t="shared" si="55"/>
        <v>7014000</v>
      </c>
      <c r="AI115" s="8">
        <f t="shared" si="55"/>
        <v>1771470.036</v>
      </c>
      <c r="AJ115" s="8">
        <f t="shared" si="55"/>
        <v>176596.922</v>
      </c>
      <c r="AK115" s="8">
        <f t="shared" si="55"/>
        <v>1594873.114</v>
      </c>
      <c r="AL115" s="8">
        <f t="shared" si="55"/>
        <v>5221.588</v>
      </c>
      <c r="AM115" s="8">
        <f t="shared" si="55"/>
        <v>783.239</v>
      </c>
      <c r="AN115" s="8">
        <f t="shared" si="55"/>
        <v>4438.349</v>
      </c>
      <c r="AO115" s="8">
        <f t="shared" si="55"/>
        <v>3274594.7309999997</v>
      </c>
    </row>
    <row r="116" spans="1:41" ht="11.85" customHeight="1">
      <c r="A116" s="72">
        <v>53</v>
      </c>
      <c r="B116" s="64" t="s">
        <v>137</v>
      </c>
      <c r="C116" s="75" t="s">
        <v>138</v>
      </c>
      <c r="D116" s="62">
        <v>44536</v>
      </c>
      <c r="E116" s="2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5"/>
      <c r="Q116" s="8"/>
      <c r="R116" s="8"/>
      <c r="S116" s="13"/>
      <c r="T116" s="15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>
        <v>19705</v>
      </c>
    </row>
    <row r="117" spans="1:41" ht="11.85" customHeight="1">
      <c r="A117" s="60"/>
      <c r="B117" s="65"/>
      <c r="C117" s="74"/>
      <c r="D117" s="65"/>
      <c r="E117" s="8">
        <f>SUM(E115:E116)</f>
        <v>6859111.463</v>
      </c>
      <c r="F117" s="8">
        <f aca="true" t="shared" si="56" ref="F117:AO117">SUM(F115:F116)</f>
        <v>31935400.62399999</v>
      </c>
      <c r="G117" s="8">
        <f t="shared" si="56"/>
        <v>1859800</v>
      </c>
      <c r="H117" s="8">
        <f t="shared" si="56"/>
        <v>30000</v>
      </c>
      <c r="I117" s="8">
        <f t="shared" si="56"/>
        <v>1594873.114</v>
      </c>
      <c r="J117" s="8">
        <f t="shared" si="56"/>
        <v>4438.349</v>
      </c>
      <c r="K117" s="8">
        <f t="shared" si="56"/>
        <v>5229800</v>
      </c>
      <c r="L117" s="8">
        <f t="shared" si="56"/>
        <v>31935400.603999995</v>
      </c>
      <c r="M117" s="8">
        <f t="shared" si="56"/>
        <v>1629.6</v>
      </c>
      <c r="N117" s="8">
        <f t="shared" si="56"/>
        <v>3733765.551</v>
      </c>
      <c r="O117" s="8">
        <f t="shared" si="56"/>
        <v>1792584.0799999998</v>
      </c>
      <c r="P117" s="15">
        <f t="shared" si="56"/>
        <v>15217383.161</v>
      </c>
      <c r="Q117" s="8">
        <f t="shared" si="56"/>
        <v>8417649.365</v>
      </c>
      <c r="R117" s="8">
        <f t="shared" si="56"/>
        <v>2001964.8590000002</v>
      </c>
      <c r="S117" s="13">
        <f t="shared" si="56"/>
        <v>770423.998</v>
      </c>
      <c r="T117" s="15">
        <f t="shared" si="56"/>
        <v>1934935.0829999999</v>
      </c>
      <c r="U117" s="8">
        <f t="shared" si="56"/>
        <v>605703.873</v>
      </c>
      <c r="V117" s="8">
        <f t="shared" si="56"/>
        <v>35242.03399999999</v>
      </c>
      <c r="W117" s="8">
        <f t="shared" si="56"/>
        <v>393989.437</v>
      </c>
      <c r="X117" s="8">
        <f t="shared" si="56"/>
        <v>1442464.8969999999</v>
      </c>
      <c r="Y117" s="8">
        <f t="shared" si="56"/>
        <v>1792584.0799999998</v>
      </c>
      <c r="Z117" s="8">
        <f t="shared" si="56"/>
        <v>753339.852</v>
      </c>
      <c r="AA117" s="8">
        <f t="shared" si="56"/>
        <v>1039244.228</v>
      </c>
      <c r="AB117" s="8">
        <f t="shared" si="56"/>
        <v>1039244.228</v>
      </c>
      <c r="AC117" s="8">
        <f t="shared" si="56"/>
        <v>739670.006</v>
      </c>
      <c r="AD117" s="8">
        <f t="shared" si="56"/>
        <v>3000</v>
      </c>
      <c r="AE117" s="8">
        <f t="shared" si="56"/>
        <v>0</v>
      </c>
      <c r="AF117" s="8">
        <f t="shared" si="56"/>
        <v>8327</v>
      </c>
      <c r="AG117" s="8">
        <f t="shared" si="56"/>
        <v>15000</v>
      </c>
      <c r="AH117" s="8">
        <f t="shared" si="56"/>
        <v>7014000</v>
      </c>
      <c r="AI117" s="8">
        <f t="shared" si="56"/>
        <v>1771470.036</v>
      </c>
      <c r="AJ117" s="8">
        <f t="shared" si="56"/>
        <v>176596.922</v>
      </c>
      <c r="AK117" s="8">
        <f t="shared" si="56"/>
        <v>1594873.114</v>
      </c>
      <c r="AL117" s="8">
        <f t="shared" si="56"/>
        <v>5221.588</v>
      </c>
      <c r="AM117" s="8">
        <f t="shared" si="56"/>
        <v>783.239</v>
      </c>
      <c r="AN117" s="8">
        <f t="shared" si="56"/>
        <v>4438.349</v>
      </c>
      <c r="AO117" s="8">
        <f t="shared" si="56"/>
        <v>3294299.7309999997</v>
      </c>
    </row>
    <row r="118" spans="1:41" ht="11.85" customHeight="1">
      <c r="A118" s="72">
        <v>54</v>
      </c>
      <c r="B118" s="64" t="s">
        <v>140</v>
      </c>
      <c r="C118" s="75" t="s">
        <v>141</v>
      </c>
      <c r="D118" s="62">
        <v>44536</v>
      </c>
      <c r="E118" s="2"/>
      <c r="F118" s="8">
        <v>-30000</v>
      </c>
      <c r="G118" s="8"/>
      <c r="H118" s="8"/>
      <c r="I118" s="8"/>
      <c r="J118" s="8"/>
      <c r="K118" s="8"/>
      <c r="L118" s="8">
        <v>-30000</v>
      </c>
      <c r="M118" s="8"/>
      <c r="N118" s="8"/>
      <c r="O118" s="8">
        <v>-30000</v>
      </c>
      <c r="P118" s="15"/>
      <c r="Q118" s="8"/>
      <c r="R118" s="8"/>
      <c r="S118" s="13"/>
      <c r="T118" s="15"/>
      <c r="U118" s="8"/>
      <c r="V118" s="8"/>
      <c r="W118" s="8"/>
      <c r="X118" s="8"/>
      <c r="Y118" s="8">
        <v>-30000</v>
      </c>
      <c r="Z118" s="8">
        <v>-30000</v>
      </c>
      <c r="AA118" s="8"/>
      <c r="AB118" s="8"/>
      <c r="AC118" s="8">
        <v>-30000</v>
      </c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11.85" customHeight="1">
      <c r="A119" s="60"/>
      <c r="B119" s="65"/>
      <c r="C119" s="74"/>
      <c r="D119" s="65"/>
      <c r="E119" s="8">
        <f>SUM(E117:E118)</f>
        <v>6859111.463</v>
      </c>
      <c r="F119" s="8">
        <f aca="true" t="shared" si="57" ref="F119:AO119">SUM(F117:F118)</f>
        <v>31905400.62399999</v>
      </c>
      <c r="G119" s="8">
        <f t="shared" si="57"/>
        <v>1859800</v>
      </c>
      <c r="H119" s="8">
        <f t="shared" si="57"/>
        <v>30000</v>
      </c>
      <c r="I119" s="8">
        <f t="shared" si="57"/>
        <v>1594873.114</v>
      </c>
      <c r="J119" s="8">
        <f t="shared" si="57"/>
        <v>4438.349</v>
      </c>
      <c r="K119" s="8">
        <f t="shared" si="57"/>
        <v>5229800</v>
      </c>
      <c r="L119" s="8">
        <f t="shared" si="57"/>
        <v>31905400.603999995</v>
      </c>
      <c r="M119" s="8">
        <f t="shared" si="57"/>
        <v>1629.6</v>
      </c>
      <c r="N119" s="8">
        <f t="shared" si="57"/>
        <v>3733765.551</v>
      </c>
      <c r="O119" s="8">
        <f t="shared" si="57"/>
        <v>1762584.0799999998</v>
      </c>
      <c r="P119" s="15">
        <f t="shared" si="57"/>
        <v>15217383.161</v>
      </c>
      <c r="Q119" s="8">
        <f t="shared" si="57"/>
        <v>8417649.365</v>
      </c>
      <c r="R119" s="8">
        <f t="shared" si="57"/>
        <v>2001964.8590000002</v>
      </c>
      <c r="S119" s="13">
        <f t="shared" si="57"/>
        <v>770423.998</v>
      </c>
      <c r="T119" s="15">
        <f t="shared" si="57"/>
        <v>1934935.0829999999</v>
      </c>
      <c r="U119" s="8">
        <f t="shared" si="57"/>
        <v>605703.873</v>
      </c>
      <c r="V119" s="8">
        <f t="shared" si="57"/>
        <v>35242.03399999999</v>
      </c>
      <c r="W119" s="8">
        <f t="shared" si="57"/>
        <v>393989.437</v>
      </c>
      <c r="X119" s="8">
        <f t="shared" si="57"/>
        <v>1442464.8969999999</v>
      </c>
      <c r="Y119" s="8">
        <f t="shared" si="57"/>
        <v>1762584.0799999998</v>
      </c>
      <c r="Z119" s="8">
        <f t="shared" si="57"/>
        <v>723339.852</v>
      </c>
      <c r="AA119" s="8">
        <f t="shared" si="57"/>
        <v>1039244.228</v>
      </c>
      <c r="AB119" s="8">
        <f t="shared" si="57"/>
        <v>1039244.228</v>
      </c>
      <c r="AC119" s="8">
        <f t="shared" si="57"/>
        <v>709670.006</v>
      </c>
      <c r="AD119" s="8">
        <f t="shared" si="57"/>
        <v>3000</v>
      </c>
      <c r="AE119" s="8">
        <f t="shared" si="57"/>
        <v>0</v>
      </c>
      <c r="AF119" s="8">
        <f t="shared" si="57"/>
        <v>8327</v>
      </c>
      <c r="AG119" s="8">
        <f t="shared" si="57"/>
        <v>15000</v>
      </c>
      <c r="AH119" s="8">
        <f t="shared" si="57"/>
        <v>7014000</v>
      </c>
      <c r="AI119" s="8">
        <f t="shared" si="57"/>
        <v>1771470.036</v>
      </c>
      <c r="AJ119" s="8">
        <f t="shared" si="57"/>
        <v>176596.922</v>
      </c>
      <c r="AK119" s="8">
        <f t="shared" si="57"/>
        <v>1594873.114</v>
      </c>
      <c r="AL119" s="8">
        <f t="shared" si="57"/>
        <v>5221.588</v>
      </c>
      <c r="AM119" s="8">
        <f t="shared" si="57"/>
        <v>783.239</v>
      </c>
      <c r="AN119" s="8">
        <f t="shared" si="57"/>
        <v>4438.349</v>
      </c>
      <c r="AO119" s="8">
        <f t="shared" si="57"/>
        <v>3294299.7309999997</v>
      </c>
    </row>
    <row r="120" spans="1:41" ht="11.85" customHeight="1">
      <c r="A120" s="72">
        <v>55</v>
      </c>
      <c r="B120" s="64" t="s">
        <v>142</v>
      </c>
      <c r="C120" s="75" t="s">
        <v>143</v>
      </c>
      <c r="D120" s="62">
        <v>44536</v>
      </c>
      <c r="E120" s="2"/>
      <c r="F120" s="8">
        <v>5659.623</v>
      </c>
      <c r="G120" s="8"/>
      <c r="H120" s="8"/>
      <c r="I120" s="8"/>
      <c r="J120" s="8"/>
      <c r="K120" s="8"/>
      <c r="L120" s="8">
        <v>5659.623</v>
      </c>
      <c r="M120" s="8"/>
      <c r="N120" s="8"/>
      <c r="O120" s="8"/>
      <c r="P120" s="15"/>
      <c r="Q120" s="8"/>
      <c r="R120" s="8">
        <v>5659.623</v>
      </c>
      <c r="S120" s="13"/>
      <c r="T120" s="15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>
        <v>5659.623</v>
      </c>
      <c r="AJ120" s="8">
        <v>5659.623</v>
      </c>
      <c r="AK120" s="8"/>
      <c r="AL120" s="8"/>
      <c r="AM120" s="8"/>
      <c r="AN120" s="8"/>
      <c r="AO120" s="8">
        <v>5659.623</v>
      </c>
    </row>
    <row r="121" spans="1:41" ht="11.85" customHeight="1">
      <c r="A121" s="60"/>
      <c r="B121" s="65"/>
      <c r="C121" s="74"/>
      <c r="D121" s="65"/>
      <c r="E121" s="8">
        <f>SUM(E119:E120)</f>
        <v>6859111.463</v>
      </c>
      <c r="F121" s="8">
        <f aca="true" t="shared" si="58" ref="F121:AO121">SUM(F119:F120)</f>
        <v>31911060.24699999</v>
      </c>
      <c r="G121" s="8">
        <f t="shared" si="58"/>
        <v>1859800</v>
      </c>
      <c r="H121" s="8">
        <f t="shared" si="58"/>
        <v>30000</v>
      </c>
      <c r="I121" s="8">
        <f t="shared" si="58"/>
        <v>1594873.114</v>
      </c>
      <c r="J121" s="8">
        <f t="shared" si="58"/>
        <v>4438.349</v>
      </c>
      <c r="K121" s="8">
        <f t="shared" si="58"/>
        <v>5229800</v>
      </c>
      <c r="L121" s="8">
        <f t="shared" si="58"/>
        <v>31911060.226999994</v>
      </c>
      <c r="M121" s="8">
        <f t="shared" si="58"/>
        <v>1629.6</v>
      </c>
      <c r="N121" s="8">
        <f t="shared" si="58"/>
        <v>3733765.551</v>
      </c>
      <c r="O121" s="8">
        <f t="shared" si="58"/>
        <v>1762584.0799999998</v>
      </c>
      <c r="P121" s="15">
        <f t="shared" si="58"/>
        <v>15217383.161</v>
      </c>
      <c r="Q121" s="8">
        <f t="shared" si="58"/>
        <v>8417649.365</v>
      </c>
      <c r="R121" s="8">
        <f t="shared" si="58"/>
        <v>2007624.482</v>
      </c>
      <c r="S121" s="13">
        <f t="shared" si="58"/>
        <v>770423.998</v>
      </c>
      <c r="T121" s="15">
        <f t="shared" si="58"/>
        <v>1934935.0829999999</v>
      </c>
      <c r="U121" s="8">
        <f t="shared" si="58"/>
        <v>605703.873</v>
      </c>
      <c r="V121" s="8">
        <f t="shared" si="58"/>
        <v>35242.03399999999</v>
      </c>
      <c r="W121" s="8">
        <f t="shared" si="58"/>
        <v>393989.437</v>
      </c>
      <c r="X121" s="8">
        <f t="shared" si="58"/>
        <v>1442464.8969999999</v>
      </c>
      <c r="Y121" s="8">
        <f t="shared" si="58"/>
        <v>1762584.0799999998</v>
      </c>
      <c r="Z121" s="8">
        <f t="shared" si="58"/>
        <v>723339.852</v>
      </c>
      <c r="AA121" s="8">
        <f t="shared" si="58"/>
        <v>1039244.228</v>
      </c>
      <c r="AB121" s="8">
        <f t="shared" si="58"/>
        <v>1039244.228</v>
      </c>
      <c r="AC121" s="8">
        <f t="shared" si="58"/>
        <v>709670.006</v>
      </c>
      <c r="AD121" s="8">
        <f t="shared" si="58"/>
        <v>3000</v>
      </c>
      <c r="AE121" s="8">
        <f t="shared" si="58"/>
        <v>0</v>
      </c>
      <c r="AF121" s="8">
        <f t="shared" si="58"/>
        <v>8327</v>
      </c>
      <c r="AG121" s="8">
        <f t="shared" si="58"/>
        <v>15000</v>
      </c>
      <c r="AH121" s="8">
        <f t="shared" si="58"/>
        <v>7014000</v>
      </c>
      <c r="AI121" s="8">
        <f t="shared" si="58"/>
        <v>1777129.659</v>
      </c>
      <c r="AJ121" s="8">
        <f t="shared" si="58"/>
        <v>182256.54499999998</v>
      </c>
      <c r="AK121" s="8">
        <f t="shared" si="58"/>
        <v>1594873.114</v>
      </c>
      <c r="AL121" s="8">
        <f t="shared" si="58"/>
        <v>5221.588</v>
      </c>
      <c r="AM121" s="8">
        <f t="shared" si="58"/>
        <v>783.239</v>
      </c>
      <c r="AN121" s="8">
        <f t="shared" si="58"/>
        <v>4438.349</v>
      </c>
      <c r="AO121" s="8">
        <f t="shared" si="58"/>
        <v>3299959.354</v>
      </c>
    </row>
    <row r="122" spans="1:41" ht="11.85" customHeight="1">
      <c r="A122" s="72">
        <v>56</v>
      </c>
      <c r="B122" s="64" t="s">
        <v>144</v>
      </c>
      <c r="C122" s="75" t="s">
        <v>143</v>
      </c>
      <c r="D122" s="62">
        <v>44538</v>
      </c>
      <c r="E122" s="8"/>
      <c r="F122" s="8">
        <v>8547.921</v>
      </c>
      <c r="G122" s="8"/>
      <c r="H122" s="8"/>
      <c r="I122" s="8"/>
      <c r="J122" s="8"/>
      <c r="K122" s="8"/>
      <c r="L122" s="8">
        <v>8547.921</v>
      </c>
      <c r="M122" s="8"/>
      <c r="N122" s="8"/>
      <c r="O122" s="8"/>
      <c r="P122" s="15"/>
      <c r="Q122" s="8"/>
      <c r="R122" s="8">
        <v>8547.921</v>
      </c>
      <c r="S122" s="13"/>
      <c r="T122" s="15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>
        <v>8547.921</v>
      </c>
      <c r="AJ122" s="8">
        <v>8547.921</v>
      </c>
      <c r="AK122" s="8"/>
      <c r="AL122" s="8"/>
      <c r="AM122" s="8"/>
      <c r="AN122" s="8"/>
      <c r="AO122" s="8">
        <v>8547.921</v>
      </c>
    </row>
    <row r="123" spans="1:41" ht="11.85" customHeight="1">
      <c r="A123" s="60"/>
      <c r="B123" s="65"/>
      <c r="C123" s="74"/>
      <c r="D123" s="65"/>
      <c r="E123" s="8">
        <f>SUM(E121:E122)</f>
        <v>6859111.463</v>
      </c>
      <c r="F123" s="8">
        <f aca="true" t="shared" si="59" ref="F123:AO123">SUM(F121:F122)</f>
        <v>31919608.16799999</v>
      </c>
      <c r="G123" s="8">
        <f t="shared" si="59"/>
        <v>1859800</v>
      </c>
      <c r="H123" s="8">
        <f t="shared" si="59"/>
        <v>30000</v>
      </c>
      <c r="I123" s="8">
        <f t="shared" si="59"/>
        <v>1594873.114</v>
      </c>
      <c r="J123" s="8">
        <f t="shared" si="59"/>
        <v>4438.349</v>
      </c>
      <c r="K123" s="8">
        <f t="shared" si="59"/>
        <v>5229800</v>
      </c>
      <c r="L123" s="8">
        <f t="shared" si="59"/>
        <v>31919608.147999994</v>
      </c>
      <c r="M123" s="8">
        <f t="shared" si="59"/>
        <v>1629.6</v>
      </c>
      <c r="N123" s="8">
        <f t="shared" si="59"/>
        <v>3733765.551</v>
      </c>
      <c r="O123" s="8">
        <f t="shared" si="59"/>
        <v>1762584.0799999998</v>
      </c>
      <c r="P123" s="15">
        <f t="shared" si="59"/>
        <v>15217383.161</v>
      </c>
      <c r="Q123" s="8">
        <f t="shared" si="59"/>
        <v>8417649.365</v>
      </c>
      <c r="R123" s="8">
        <f t="shared" si="59"/>
        <v>2016172.4030000002</v>
      </c>
      <c r="S123" s="13">
        <f t="shared" si="59"/>
        <v>770423.998</v>
      </c>
      <c r="T123" s="15">
        <f t="shared" si="59"/>
        <v>1934935.0829999999</v>
      </c>
      <c r="U123" s="8">
        <f t="shared" si="59"/>
        <v>605703.873</v>
      </c>
      <c r="V123" s="8">
        <f t="shared" si="59"/>
        <v>35242.03399999999</v>
      </c>
      <c r="W123" s="8">
        <f t="shared" si="59"/>
        <v>393989.437</v>
      </c>
      <c r="X123" s="8">
        <f t="shared" si="59"/>
        <v>1442464.8969999999</v>
      </c>
      <c r="Y123" s="8">
        <f t="shared" si="59"/>
        <v>1762584.0799999998</v>
      </c>
      <c r="Z123" s="8">
        <f t="shared" si="59"/>
        <v>723339.852</v>
      </c>
      <c r="AA123" s="8">
        <f t="shared" si="59"/>
        <v>1039244.228</v>
      </c>
      <c r="AB123" s="8">
        <f t="shared" si="59"/>
        <v>1039244.228</v>
      </c>
      <c r="AC123" s="8">
        <f t="shared" si="59"/>
        <v>709670.006</v>
      </c>
      <c r="AD123" s="8">
        <f t="shared" si="59"/>
        <v>3000</v>
      </c>
      <c r="AE123" s="8">
        <f t="shared" si="59"/>
        <v>0</v>
      </c>
      <c r="AF123" s="8">
        <f t="shared" si="59"/>
        <v>8327</v>
      </c>
      <c r="AG123" s="8">
        <f t="shared" si="59"/>
        <v>15000</v>
      </c>
      <c r="AH123" s="8">
        <f t="shared" si="59"/>
        <v>7014000</v>
      </c>
      <c r="AI123" s="8">
        <f t="shared" si="59"/>
        <v>1785677.58</v>
      </c>
      <c r="AJ123" s="8">
        <f t="shared" si="59"/>
        <v>190804.466</v>
      </c>
      <c r="AK123" s="8">
        <f t="shared" si="59"/>
        <v>1594873.114</v>
      </c>
      <c r="AL123" s="8">
        <f t="shared" si="59"/>
        <v>5221.588</v>
      </c>
      <c r="AM123" s="8">
        <f t="shared" si="59"/>
        <v>783.239</v>
      </c>
      <c r="AN123" s="8">
        <f t="shared" si="59"/>
        <v>4438.349</v>
      </c>
      <c r="AO123" s="8">
        <f t="shared" si="59"/>
        <v>3308507.275</v>
      </c>
    </row>
    <row r="124" spans="1:41" ht="11.85" customHeight="1">
      <c r="A124" s="72">
        <v>57</v>
      </c>
      <c r="B124" s="64" t="s">
        <v>145</v>
      </c>
      <c r="C124" s="66" t="s">
        <v>146</v>
      </c>
      <c r="D124" s="62">
        <v>44540</v>
      </c>
      <c r="E124" s="8"/>
      <c r="F124" s="8"/>
      <c r="G124" s="8"/>
      <c r="H124" s="8"/>
      <c r="I124" s="8"/>
      <c r="J124" s="8"/>
      <c r="K124" s="8"/>
      <c r="L124" s="8"/>
      <c r="M124" s="8"/>
      <c r="N124" s="8">
        <v>615</v>
      </c>
      <c r="O124" s="8"/>
      <c r="P124" s="15"/>
      <c r="Q124" s="8"/>
      <c r="R124" s="8">
        <v>-615</v>
      </c>
      <c r="S124" s="13"/>
      <c r="T124" s="15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2" ht="11.85" customHeight="1">
      <c r="A125" s="60"/>
      <c r="B125" s="65"/>
      <c r="C125" s="67"/>
      <c r="D125" s="65"/>
      <c r="E125" s="8">
        <f>SUM(E123:E124)</f>
        <v>6859111.463</v>
      </c>
      <c r="F125" s="8">
        <f aca="true" t="shared" si="60" ref="F125:AO125">SUM(F123:F124)</f>
        <v>31919608.16799999</v>
      </c>
      <c r="G125" s="8">
        <f t="shared" si="60"/>
        <v>1859800</v>
      </c>
      <c r="H125" s="8">
        <f t="shared" si="60"/>
        <v>30000</v>
      </c>
      <c r="I125" s="8">
        <f t="shared" si="60"/>
        <v>1594873.114</v>
      </c>
      <c r="J125" s="8">
        <f t="shared" si="60"/>
        <v>4438.349</v>
      </c>
      <c r="K125" s="8">
        <f t="shared" si="60"/>
        <v>5229800</v>
      </c>
      <c r="L125" s="8">
        <f t="shared" si="60"/>
        <v>31919608.147999994</v>
      </c>
      <c r="M125" s="8">
        <f t="shared" si="60"/>
        <v>1629.6</v>
      </c>
      <c r="N125" s="8">
        <f t="shared" si="60"/>
        <v>3734380.551</v>
      </c>
      <c r="O125" s="8">
        <f t="shared" si="60"/>
        <v>1762584.0799999998</v>
      </c>
      <c r="P125" s="15">
        <f t="shared" si="60"/>
        <v>15217383.161</v>
      </c>
      <c r="Q125" s="8">
        <f t="shared" si="60"/>
        <v>8417649.365</v>
      </c>
      <c r="R125" s="8">
        <f t="shared" si="60"/>
        <v>2015557.4030000002</v>
      </c>
      <c r="S125" s="13">
        <f t="shared" si="60"/>
        <v>770423.998</v>
      </c>
      <c r="T125" s="15">
        <f t="shared" si="60"/>
        <v>1934935.0829999999</v>
      </c>
      <c r="U125" s="8">
        <f t="shared" si="60"/>
        <v>605703.873</v>
      </c>
      <c r="V125" s="8">
        <f t="shared" si="60"/>
        <v>35242.03399999999</v>
      </c>
      <c r="W125" s="8">
        <f t="shared" si="60"/>
        <v>393989.437</v>
      </c>
      <c r="X125" s="8">
        <f t="shared" si="60"/>
        <v>1442464.8969999999</v>
      </c>
      <c r="Y125" s="8">
        <f t="shared" si="60"/>
        <v>1762584.0799999998</v>
      </c>
      <c r="Z125" s="8">
        <f t="shared" si="60"/>
        <v>723339.852</v>
      </c>
      <c r="AA125" s="8">
        <f t="shared" si="60"/>
        <v>1039244.228</v>
      </c>
      <c r="AB125" s="8">
        <f t="shared" si="60"/>
        <v>1039244.228</v>
      </c>
      <c r="AC125" s="8">
        <f t="shared" si="60"/>
        <v>709670.006</v>
      </c>
      <c r="AD125" s="8">
        <f t="shared" si="60"/>
        <v>3000</v>
      </c>
      <c r="AE125" s="8">
        <f t="shared" si="60"/>
        <v>0</v>
      </c>
      <c r="AF125" s="8">
        <f t="shared" si="60"/>
        <v>8327</v>
      </c>
      <c r="AG125" s="8">
        <f t="shared" si="60"/>
        <v>15000</v>
      </c>
      <c r="AH125" s="8">
        <f t="shared" si="60"/>
        <v>7014000</v>
      </c>
      <c r="AI125" s="8">
        <f t="shared" si="60"/>
        <v>1785677.58</v>
      </c>
      <c r="AJ125" s="8">
        <f t="shared" si="60"/>
        <v>190804.466</v>
      </c>
      <c r="AK125" s="8">
        <f t="shared" si="60"/>
        <v>1594873.114</v>
      </c>
      <c r="AL125" s="8">
        <f t="shared" si="60"/>
        <v>5221.588</v>
      </c>
      <c r="AM125" s="8">
        <f t="shared" si="60"/>
        <v>783.239</v>
      </c>
      <c r="AN125" s="8">
        <f t="shared" si="60"/>
        <v>4438.349</v>
      </c>
      <c r="AO125" s="8">
        <f t="shared" si="60"/>
        <v>3308507.275</v>
      </c>
      <c r="AP125" s="44"/>
    </row>
    <row r="126" spans="1:41" ht="11.85" customHeight="1">
      <c r="A126" s="103" t="s">
        <v>147</v>
      </c>
      <c r="B126" s="104"/>
      <c r="C126" s="32" t="s">
        <v>32</v>
      </c>
      <c r="D126" s="34">
        <v>44561</v>
      </c>
      <c r="E126" s="43">
        <f>E125</f>
        <v>6859111.463</v>
      </c>
      <c r="F126" s="43">
        <f aca="true" t="shared" si="61" ref="F126:AO126">F125</f>
        <v>31919608.16799999</v>
      </c>
      <c r="G126" s="43">
        <f t="shared" si="61"/>
        <v>1859800</v>
      </c>
      <c r="H126" s="43">
        <f t="shared" si="61"/>
        <v>30000</v>
      </c>
      <c r="I126" s="43">
        <f t="shared" si="61"/>
        <v>1594873.114</v>
      </c>
      <c r="J126" s="43">
        <f t="shared" si="61"/>
        <v>4438.349</v>
      </c>
      <c r="K126" s="43">
        <f t="shared" si="61"/>
        <v>5229800</v>
      </c>
      <c r="L126" s="43">
        <f t="shared" si="61"/>
        <v>31919608.147999994</v>
      </c>
      <c r="M126" s="43">
        <f t="shared" si="61"/>
        <v>1629.6</v>
      </c>
      <c r="N126" s="43">
        <f t="shared" si="61"/>
        <v>3734380.551</v>
      </c>
      <c r="O126" s="43">
        <f t="shared" si="61"/>
        <v>1762584.0799999998</v>
      </c>
      <c r="P126" s="46">
        <f t="shared" si="61"/>
        <v>15217383.161</v>
      </c>
      <c r="Q126" s="43">
        <f t="shared" si="61"/>
        <v>8417649.365</v>
      </c>
      <c r="R126" s="43">
        <f t="shared" si="61"/>
        <v>2015557.4030000002</v>
      </c>
      <c r="S126" s="55">
        <f t="shared" si="61"/>
        <v>770423.998</v>
      </c>
      <c r="T126" s="46">
        <f t="shared" si="61"/>
        <v>1934935.0829999999</v>
      </c>
      <c r="U126" s="43">
        <f t="shared" si="61"/>
        <v>605703.873</v>
      </c>
      <c r="V126" s="43">
        <f t="shared" si="61"/>
        <v>35242.03399999999</v>
      </c>
      <c r="W126" s="43">
        <f t="shared" si="61"/>
        <v>393989.437</v>
      </c>
      <c r="X126" s="43">
        <f t="shared" si="61"/>
        <v>1442464.8969999999</v>
      </c>
      <c r="Y126" s="43">
        <f t="shared" si="61"/>
        <v>1762584.0799999998</v>
      </c>
      <c r="Z126" s="43">
        <f t="shared" si="61"/>
        <v>723339.852</v>
      </c>
      <c r="AA126" s="43">
        <f t="shared" si="61"/>
        <v>1039244.228</v>
      </c>
      <c r="AB126" s="43">
        <f t="shared" si="61"/>
        <v>1039244.228</v>
      </c>
      <c r="AC126" s="43">
        <f t="shared" si="61"/>
        <v>709670.006</v>
      </c>
      <c r="AD126" s="43">
        <f t="shared" si="61"/>
        <v>3000</v>
      </c>
      <c r="AE126" s="43">
        <f t="shared" si="61"/>
        <v>0</v>
      </c>
      <c r="AF126" s="43">
        <f t="shared" si="61"/>
        <v>8327</v>
      </c>
      <c r="AG126" s="43">
        <f t="shared" si="61"/>
        <v>15000</v>
      </c>
      <c r="AH126" s="43">
        <f t="shared" si="61"/>
        <v>7014000</v>
      </c>
      <c r="AI126" s="43">
        <f t="shared" si="61"/>
        <v>1785677.58</v>
      </c>
      <c r="AJ126" s="43">
        <f t="shared" si="61"/>
        <v>190804.466</v>
      </c>
      <c r="AK126" s="43">
        <f t="shared" si="61"/>
        <v>1594873.114</v>
      </c>
      <c r="AL126" s="43">
        <f t="shared" si="61"/>
        <v>5221.588</v>
      </c>
      <c r="AM126" s="43">
        <f t="shared" si="61"/>
        <v>783.239</v>
      </c>
      <c r="AN126" s="43">
        <f t="shared" si="61"/>
        <v>4438.349</v>
      </c>
      <c r="AO126" s="43">
        <f t="shared" si="61"/>
        <v>3308507.275</v>
      </c>
    </row>
  </sheetData>
  <mergeCells count="272">
    <mergeCell ref="A126:B126"/>
    <mergeCell ref="A122:A123"/>
    <mergeCell ref="B122:B123"/>
    <mergeCell ref="C122:C123"/>
    <mergeCell ref="D122:D123"/>
    <mergeCell ref="A124:A125"/>
    <mergeCell ref="B124:B125"/>
    <mergeCell ref="C124:C125"/>
    <mergeCell ref="D124:D125"/>
    <mergeCell ref="A90:A91"/>
    <mergeCell ref="B90:B91"/>
    <mergeCell ref="C90:C91"/>
    <mergeCell ref="D90:D91"/>
    <mergeCell ref="A86:A87"/>
    <mergeCell ref="B86:B87"/>
    <mergeCell ref="D79:D80"/>
    <mergeCell ref="B82:B83"/>
    <mergeCell ref="C82:C83"/>
    <mergeCell ref="A81:B81"/>
    <mergeCell ref="C86:C87"/>
    <mergeCell ref="A88:A89"/>
    <mergeCell ref="B88:B89"/>
    <mergeCell ref="D82:D83"/>
    <mergeCell ref="A84:A85"/>
    <mergeCell ref="B84:B85"/>
    <mergeCell ref="C84:C85"/>
    <mergeCell ref="D84:D85"/>
    <mergeCell ref="C88:C89"/>
    <mergeCell ref="D88:D89"/>
    <mergeCell ref="A82:A83"/>
    <mergeCell ref="A77:A78"/>
    <mergeCell ref="B77:B78"/>
    <mergeCell ref="C77:C78"/>
    <mergeCell ref="D77:D78"/>
    <mergeCell ref="B79:B80"/>
    <mergeCell ref="C79:C80"/>
    <mergeCell ref="D86:D87"/>
    <mergeCell ref="A73:A74"/>
    <mergeCell ref="B73:B74"/>
    <mergeCell ref="C73:C74"/>
    <mergeCell ref="D73:D74"/>
    <mergeCell ref="A75:A76"/>
    <mergeCell ref="B75:B76"/>
    <mergeCell ref="C75:C76"/>
    <mergeCell ref="D75:D76"/>
    <mergeCell ref="B69:B70"/>
    <mergeCell ref="C69:C70"/>
    <mergeCell ref="D69:D70"/>
    <mergeCell ref="A71:A72"/>
    <mergeCell ref="B71:B72"/>
    <mergeCell ref="C71:C72"/>
    <mergeCell ref="D71:D72"/>
    <mergeCell ref="B64:B65"/>
    <mergeCell ref="C64:C65"/>
    <mergeCell ref="D64:D65"/>
    <mergeCell ref="A67:A68"/>
    <mergeCell ref="B67:B68"/>
    <mergeCell ref="C67:C68"/>
    <mergeCell ref="D67:D68"/>
    <mergeCell ref="A66:B66"/>
    <mergeCell ref="D60:D61"/>
    <mergeCell ref="A62:A63"/>
    <mergeCell ref="B62:B63"/>
    <mergeCell ref="C62:C63"/>
    <mergeCell ref="D62:D63"/>
    <mergeCell ref="B56:B57"/>
    <mergeCell ref="C56:C57"/>
    <mergeCell ref="D56:D57"/>
    <mergeCell ref="A58:A59"/>
    <mergeCell ref="B58:B59"/>
    <mergeCell ref="C58:C59"/>
    <mergeCell ref="D58:D59"/>
    <mergeCell ref="C19:C20"/>
    <mergeCell ref="D19:D20"/>
    <mergeCell ref="A21:A22"/>
    <mergeCell ref="A54:A55"/>
    <mergeCell ref="B54:B55"/>
    <mergeCell ref="C54:C55"/>
    <mergeCell ref="D54:D55"/>
    <mergeCell ref="B48:B49"/>
    <mergeCell ref="C48:C49"/>
    <mergeCell ref="D48:D49"/>
    <mergeCell ref="A50:A51"/>
    <mergeCell ref="B50:B51"/>
    <mergeCell ref="C50:C51"/>
    <mergeCell ref="D50:D51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9:A10"/>
    <mergeCell ref="B9:B10"/>
    <mergeCell ref="C9:C10"/>
    <mergeCell ref="D9:D10"/>
    <mergeCell ref="A13:A14"/>
    <mergeCell ref="B13:B14"/>
    <mergeCell ref="C13:C14"/>
    <mergeCell ref="D13:D14"/>
    <mergeCell ref="A12:C12"/>
    <mergeCell ref="A15:A16"/>
    <mergeCell ref="B15:B16"/>
    <mergeCell ref="C15:C16"/>
    <mergeCell ref="D15:D16"/>
    <mergeCell ref="A17:A18"/>
    <mergeCell ref="B17:B18"/>
    <mergeCell ref="C17:C18"/>
    <mergeCell ref="AO4:AO5"/>
    <mergeCell ref="A27:B27"/>
    <mergeCell ref="AE4:AE5"/>
    <mergeCell ref="AF4:AF5"/>
    <mergeCell ref="AG4:AG5"/>
    <mergeCell ref="AH4:AH5"/>
    <mergeCell ref="AI4:AI5"/>
    <mergeCell ref="AL4:AL5"/>
    <mergeCell ref="Z4:AA4"/>
    <mergeCell ref="AB4:AB5"/>
    <mergeCell ref="O4:O5"/>
    <mergeCell ref="W4:W5"/>
    <mergeCell ref="Q4:Q5"/>
    <mergeCell ref="U4:U5"/>
    <mergeCell ref="V4:V5"/>
    <mergeCell ref="C3:C5"/>
    <mergeCell ref="P4:P5"/>
    <mergeCell ref="S4:S5"/>
    <mergeCell ref="T4:T5"/>
    <mergeCell ref="R4:R5"/>
    <mergeCell ref="T3:AH3"/>
    <mergeCell ref="X4:X5"/>
    <mergeCell ref="AM4:AN4"/>
    <mergeCell ref="L3:L5"/>
    <mergeCell ref="B21:B22"/>
    <mergeCell ref="C21:C22"/>
    <mergeCell ref="D21:D22"/>
    <mergeCell ref="AJ4:AK4"/>
    <mergeCell ref="A3:A5"/>
    <mergeCell ref="D3:D5"/>
    <mergeCell ref="A7:A8"/>
    <mergeCell ref="B7:B8"/>
    <mergeCell ref="C7:C8"/>
    <mergeCell ref="D7:D8"/>
    <mergeCell ref="B3:B5"/>
    <mergeCell ref="E4:E5"/>
    <mergeCell ref="F4:F5"/>
    <mergeCell ref="E3:F3"/>
    <mergeCell ref="G3:G5"/>
    <mergeCell ref="I4:K4"/>
    <mergeCell ref="H4:H5"/>
    <mergeCell ref="Y4:Y5"/>
    <mergeCell ref="AD4:AD5"/>
    <mergeCell ref="AC4:AC5"/>
    <mergeCell ref="M3:S3"/>
    <mergeCell ref="H3:K3"/>
    <mergeCell ref="A19:A20"/>
    <mergeCell ref="B19:B20"/>
    <mergeCell ref="A28:A29"/>
    <mergeCell ref="B28:B29"/>
    <mergeCell ref="C28:C29"/>
    <mergeCell ref="D28:D29"/>
    <mergeCell ref="A23:A24"/>
    <mergeCell ref="B23:B24"/>
    <mergeCell ref="C23:C24"/>
    <mergeCell ref="D23:D24"/>
    <mergeCell ref="A25:A26"/>
    <mergeCell ref="B25:B26"/>
    <mergeCell ref="C25:C26"/>
    <mergeCell ref="D25:D26"/>
    <mergeCell ref="A44:A45"/>
    <mergeCell ref="B44:B45"/>
    <mergeCell ref="C44:C45"/>
    <mergeCell ref="D44:D45"/>
    <mergeCell ref="A98:A99"/>
    <mergeCell ref="A100:A101"/>
    <mergeCell ref="A79:A80"/>
    <mergeCell ref="A42:A43"/>
    <mergeCell ref="A48:A49"/>
    <mergeCell ref="A52:A53"/>
    <mergeCell ref="A56:A57"/>
    <mergeCell ref="A60:A61"/>
    <mergeCell ref="A64:A65"/>
    <mergeCell ref="A69:A70"/>
    <mergeCell ref="D92:D93"/>
    <mergeCell ref="D94:D95"/>
    <mergeCell ref="D96:D97"/>
    <mergeCell ref="D98:D99"/>
    <mergeCell ref="D100:D101"/>
    <mergeCell ref="A46:A47"/>
    <mergeCell ref="B46:B47"/>
    <mergeCell ref="B52:B53"/>
    <mergeCell ref="C52:C53"/>
    <mergeCell ref="D52:D53"/>
    <mergeCell ref="A106:A107"/>
    <mergeCell ref="B106:B107"/>
    <mergeCell ref="A102:A103"/>
    <mergeCell ref="A104:A105"/>
    <mergeCell ref="B92:B93"/>
    <mergeCell ref="C92:C93"/>
    <mergeCell ref="B98:B99"/>
    <mergeCell ref="C98:C99"/>
    <mergeCell ref="A92:A93"/>
    <mergeCell ref="C104:C105"/>
    <mergeCell ref="A94:A95"/>
    <mergeCell ref="A96:A97"/>
    <mergeCell ref="B94:B95"/>
    <mergeCell ref="C94:C95"/>
    <mergeCell ref="B96:B97"/>
    <mergeCell ref="C96:C97"/>
    <mergeCell ref="B100:B101"/>
    <mergeCell ref="C100:C101"/>
    <mergeCell ref="A110:A111"/>
    <mergeCell ref="A112:A113"/>
    <mergeCell ref="A114:A115"/>
    <mergeCell ref="A116:A117"/>
    <mergeCell ref="A118:A119"/>
    <mergeCell ref="B108:B109"/>
    <mergeCell ref="B110:B111"/>
    <mergeCell ref="B116:B117"/>
    <mergeCell ref="C110:C111"/>
    <mergeCell ref="A108:A109"/>
    <mergeCell ref="C108:C109"/>
    <mergeCell ref="A120:A121"/>
    <mergeCell ref="C116:C117"/>
    <mergeCell ref="D116:D117"/>
    <mergeCell ref="B118:B119"/>
    <mergeCell ref="C118:C119"/>
    <mergeCell ref="D118:D119"/>
    <mergeCell ref="B120:B121"/>
    <mergeCell ref="C120:C121"/>
    <mergeCell ref="D120:D121"/>
    <mergeCell ref="C46:C47"/>
    <mergeCell ref="D46:D47"/>
    <mergeCell ref="M4:N4"/>
    <mergeCell ref="D110:D111"/>
    <mergeCell ref="B112:B113"/>
    <mergeCell ref="C112:C113"/>
    <mergeCell ref="D112:D113"/>
    <mergeCell ref="B114:B115"/>
    <mergeCell ref="C114:C115"/>
    <mergeCell ref="D114:D115"/>
    <mergeCell ref="C106:C107"/>
    <mergeCell ref="D106:D107"/>
    <mergeCell ref="B102:B103"/>
    <mergeCell ref="C102:C103"/>
    <mergeCell ref="D102:D103"/>
    <mergeCell ref="B104:B105"/>
    <mergeCell ref="D104:D105"/>
    <mergeCell ref="D108:D109"/>
    <mergeCell ref="B42:B43"/>
    <mergeCell ref="C42:C43"/>
    <mergeCell ref="D42:D43"/>
    <mergeCell ref="D17:D18"/>
    <mergeCell ref="B60:B61"/>
    <mergeCell ref="C60:C61"/>
  </mergeCells>
  <printOptions/>
  <pageMargins left="0.3937007874015748" right="0.3937007874015748" top="0.7480314960629921" bottom="0" header="0.31496062992125984" footer="0.31496062992125984"/>
  <pageSetup horizontalDpi="600" verticalDpi="600" orientation="landscape" paperSize="9" scale="94" r:id="rId1"/>
  <rowBreaks count="2" manualBreakCount="2">
    <brk id="39" max="16383" man="1"/>
    <brk id="81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B m 8 + U v l I N 9 + j A A A A 9 Q A A A B I A H A B D b 2 5 m a W c v U G F j a 2 F n Z S 5 4 b W w g o h g A K K A U A A A A A A A A A A A A A A A A A A A A A A A A A A A A h Y + x D o I w F E V / h b y d t q A D I Y 8 y s E p i Y m K M W 1 M q N k I x t F j + z c F P 8 h f E K O r m e O 8 5 w 7 3 3 6 w 3 z s W 2 C i + q t 7 k w G E W E Q K C O 7 S p s 6 g 8 E d w g R y j m s h T 6 J W w S Q b m 4 6 2 y u D o 3 D m l 1 H t P / I J 0 f U 1 j x i K 6 K 1 c b e V S t g I + s / 8 u h N t Y J I x V w 3 L 7 G 8 J g k S 5 K w a R L S u c N S m y + P J / a k P y U W Q + O G X n F p w 2 K P d I 5 I 3 x f 4 A 1 B L A w Q U A A I A C A A G b z 5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m 8 + U i i K R 7 g O A A A A E Q A A A B M A H A B G b 3 J t d W x h c y 9 T Z W N 0 a W 9 u M S 5 t I K I Y A C i g F A A A A A A A A A A A A A A A A A A A A A A A A A A A A C t O T S 7 J z M 9 T C I b Q h t Y A U E s B A i 0 A F A A C A A g A B m 8 + U v l I N 9 + j A A A A 9 Q A A A B I A A A A A A A A A A A A A A A A A A A A A A E N v b m Z p Z y 9 Q Y W N r Y W d l L n h t b F B L A Q I t A B Q A A g A I A A Z v P l I P y u m r p A A A A O k A A A A T A A A A A A A A A A A A A A A A A O 8 A A A B b Q 2 9 u d G V u d F 9 U e X B l c 1 0 u e G 1 s U E s B A i 0 A F A A C A A g A B m 8 +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4 C F 7 s K y O 9 B p 7 B S Y y m R 3 8 8 A A A A A A g A A A A A A A 2 Y A A M A A A A A Q A A A A y + Z a Q m 1 b L Q O d v o Y 1 M l Z G b A A A A A A E g A A A o A A A A B A A A A D 4 W N D i R N z 0 c 2 G 5 o E E Z Z f G j U A A A A B T L z 4 Y I d n r o r Y G B m 2 r 2 f Q H U 9 E B O O P p h X h r r k 3 d r K f l J m / q + n / 0 t J j t 3 K U 6 E e Q T q P v X Z K Z y C K F 7 d q 9 + I Y X v 7 x l D c + / 5 p a X P D o D g q m V S h c 8 X y F A A A A G k V 0 y A B N r A L W E 0 7 l o M Y B 1 c I v P + f < / D a t a M a s h u p > 
</file>

<file path=customXml/itemProps1.xml><?xml version="1.0" encoding="utf-8"?>
<ds:datastoreItem xmlns:ds="http://schemas.openxmlformats.org/officeDocument/2006/customXml" ds:itemID="{31828A4D-C832-449B-BE14-2DEE719F54D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zmelikovah</dc:creator>
  <cp:keywords/>
  <dc:description/>
  <cp:lastModifiedBy>Šamlotová Alice Ing.</cp:lastModifiedBy>
  <cp:lastPrinted>2022-02-15T12:43:03Z</cp:lastPrinted>
  <dcterms:created xsi:type="dcterms:W3CDTF">2012-04-25T12:53:33Z</dcterms:created>
  <dcterms:modified xsi:type="dcterms:W3CDTF">2022-02-15T14:05:03Z</dcterms:modified>
  <cp:category/>
  <cp:version/>
  <cp:contentType/>
  <cp:contentStatus/>
</cp:coreProperties>
</file>